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0995" activeTab="2"/>
  </bookViews>
  <sheets>
    <sheet name="Bilanci Kontable" sheetId="1" r:id="rId1"/>
    <sheet name="Pasqyra e  te ardh dhe shpenz" sheetId="2" r:id="rId2"/>
    <sheet name="Levizja e kapitalit" sheetId="3" r:id="rId3"/>
    <sheet name="PAsqyra e rrjedh se parase" sheetId="4" r:id="rId4"/>
  </sheets>
  <externalReferences>
    <externalReference r:id="rId7"/>
  </externalReferences>
  <definedNames>
    <definedName name="ExactAddinReports" hidden="1">1</definedName>
    <definedName name="OLE_LINK3" localSheetId="0">'Bilanci Kontable'!$A$4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<sst xmlns="http://schemas.openxmlformats.org/spreadsheetml/2006/main" count="123" uniqueCount="100">
  <si>
    <t>Tirana International Airport Sh.p.k.</t>
  </si>
  <si>
    <t>Pasqyra e Pozicionit Financiar më 31 dhjetor 2011</t>
  </si>
  <si>
    <t>31 dhjetor 2011</t>
  </si>
  <si>
    <t>31 dhjetor 2010</t>
  </si>
  <si>
    <t>(të gjitha shumat janë të shprehura në Lek)</t>
  </si>
  <si>
    <t>Shenime</t>
  </si>
  <si>
    <t>Aktivet</t>
  </si>
  <si>
    <t>Aktivet afatgjata</t>
  </si>
  <si>
    <t>Aktive të trupëzuara, neto</t>
  </si>
  <si>
    <t>Aktive të patrupëzuara, neto</t>
  </si>
  <si>
    <t xml:space="preserve">Punime në proçes </t>
  </si>
  <si>
    <t>Totali i aktiveve afatgjata</t>
  </si>
  <si>
    <t>Aktivet afatshkurtra</t>
  </si>
  <si>
    <t>Parapagim i tatimit mbi fitimin</t>
  </si>
  <si>
    <t>Llogari të arkëtueshme, neto</t>
  </si>
  <si>
    <t>Llogari të arkëtueshme nga palët e lidhura</t>
  </si>
  <si>
    <t>Tatimi i shtyrë aktiv</t>
  </si>
  <si>
    <t>Aktive të tjera</t>
  </si>
  <si>
    <t>Para në arkë dhe bankë</t>
  </si>
  <si>
    <t>Totali i aktiveve afatshkurtra</t>
  </si>
  <si>
    <t>Totali i aktiveve</t>
  </si>
  <si>
    <t>Kapitali</t>
  </si>
  <si>
    <t>Kapitali themeltar</t>
  </si>
  <si>
    <t>Diferenca konvertimi</t>
  </si>
  <si>
    <t>Fitime të mbartura</t>
  </si>
  <si>
    <t>Totali i kapitalit</t>
  </si>
  <si>
    <t xml:space="preserve">Detyrimet </t>
  </si>
  <si>
    <t>Detyrimet afatgjata</t>
  </si>
  <si>
    <t>Kredi bankare dhe hua të tjera</t>
  </si>
  <si>
    <t>Detyrime të tjera</t>
  </si>
  <si>
    <t>Tatimi i shtyrë pasiv</t>
  </si>
  <si>
    <t>Totali i detyrimeve afatgjata</t>
  </si>
  <si>
    <t>Detyrimet afatshkurtra</t>
  </si>
  <si>
    <t>Llogari të pagueshme</t>
  </si>
  <si>
    <t>Llogari të pagueshme ndaj palëve të lidhura</t>
  </si>
  <si>
    <t>Provigjion për detyrimet koncesionare</t>
  </si>
  <si>
    <t>Tarifa e pagueshme e koncensionit</t>
  </si>
  <si>
    <t>Totali i detyrimeve afatshkurtra</t>
  </si>
  <si>
    <t>Totali i detyrimeve dhe kapitalit</t>
  </si>
  <si>
    <t>Pasqyra Përmbledhëse e të Ardhurave për vitin e mbyllur më 31 dhjetor 2011</t>
  </si>
  <si>
    <t>Viti i mbyllur më
 31 dhjetor 2011</t>
  </si>
  <si>
    <t>Viti i mbyllur më
 31 dhjetor 2010</t>
  </si>
  <si>
    <t>Të ardhura</t>
  </si>
  <si>
    <t>Shpenzime personeli</t>
  </si>
  <si>
    <t>Shpenzime provigjoni për detyrimet koncesionare</t>
  </si>
  <si>
    <t>Zhvlerësimi</t>
  </si>
  <si>
    <t>Amortizimi</t>
  </si>
  <si>
    <t>Shpenzim për tarifën e koncesionit</t>
  </si>
  <si>
    <t>Shpenzime të përgjithshme dhe administrative</t>
  </si>
  <si>
    <t>Shpenzime financiare neto</t>
  </si>
  <si>
    <t>Fitimi para tatimit</t>
  </si>
  <si>
    <t>Tatimi mbi fitimin</t>
  </si>
  <si>
    <t>Fitimi neto për vitin</t>
  </si>
  <si>
    <t>Të ardhura të tjera përmbledhëse</t>
  </si>
  <si>
    <t>Efekti i diferencave të konvertimit nga përkthimi në monedhën raportuese</t>
  </si>
  <si>
    <t>Totali i të ardhurave përmbledhëse</t>
  </si>
  <si>
    <t>Pasqyra e Rrjedhës së Parasë për vitin e mbyllur më 31 dhjetor 2011</t>
  </si>
  <si>
    <t>Veprimtaria shfrytëzuese</t>
  </si>
  <si>
    <t>Fitimi neto i vitit</t>
  </si>
  <si>
    <r>
      <t>Rregullime për</t>
    </r>
    <r>
      <rPr>
        <b/>
        <i/>
        <sz val="11"/>
        <color indexed="8"/>
        <rFont val="Times New Roman"/>
        <family val="1"/>
      </rPr>
      <t>:</t>
    </r>
  </si>
  <si>
    <t>Zhvlerësimin dhe amortizimin</t>
  </si>
  <si>
    <t>Humbje nga nxjerrja jashtë përdorimit e aktiveve</t>
  </si>
  <si>
    <t>Shpenzime interesi</t>
  </si>
  <si>
    <t>Të ardhura nga interesi</t>
  </si>
  <si>
    <t>Diferencat nga kursi i këmbimit</t>
  </si>
  <si>
    <t>Rritja në provigjonin për llogari të dyshimta</t>
  </si>
  <si>
    <r>
      <t>Ndryshimet n</t>
    </r>
    <r>
      <rPr>
        <sz val="11"/>
        <rFont val="Times New Roman"/>
        <family val="1"/>
      </rPr>
      <t>ë</t>
    </r>
    <r>
      <rPr>
        <b/>
        <sz val="11"/>
        <color indexed="8"/>
        <rFont val="Times New Roman"/>
        <family val="1"/>
      </rPr>
      <t xml:space="preserve"> kapitalin punues:</t>
    </r>
  </si>
  <si>
    <t>Ndryshimi në llogaritë e arkëtueshme</t>
  </si>
  <si>
    <t>Ndryshimi në aktive të tjera</t>
  </si>
  <si>
    <r>
      <t>Ndryshimi në llogarit</t>
    </r>
    <r>
      <rPr>
        <sz val="11"/>
        <rFont val="Times New Roman"/>
        <family val="1"/>
      </rPr>
      <t>ë</t>
    </r>
    <r>
      <rPr>
        <sz val="11"/>
        <color indexed="8"/>
        <rFont val="Times New Roman"/>
        <family val="1"/>
      </rPr>
      <t xml:space="preserve"> bankare të bllokuara</t>
    </r>
  </si>
  <si>
    <r>
      <t xml:space="preserve">Ndryshimi në llogaritë e </t>
    </r>
    <r>
      <rPr>
        <sz val="11"/>
        <color indexed="8"/>
        <rFont val="Times New Roman"/>
        <family val="1"/>
      </rPr>
      <t>pagueshme</t>
    </r>
  </si>
  <si>
    <r>
      <t xml:space="preserve">Ndryshimi në </t>
    </r>
    <r>
      <rPr>
        <sz val="11"/>
        <rFont val="Times New Roman"/>
        <family val="1"/>
      </rPr>
      <t>llogaritë e arkëtueshme</t>
    </r>
    <r>
      <rPr>
        <sz val="11"/>
        <color indexed="8"/>
        <rFont val="Times New Roman"/>
        <family val="1"/>
      </rPr>
      <t xml:space="preserve"> nga palët e lidhura </t>
    </r>
  </si>
  <si>
    <r>
      <t>Ndryshimi në llogaritë e pagueshme ndaj pal</t>
    </r>
    <r>
      <rPr>
        <sz val="11"/>
        <rFont val="Times New Roman"/>
        <family val="1"/>
      </rPr>
      <t>ë</t>
    </r>
    <r>
      <rPr>
        <sz val="11"/>
        <color indexed="8"/>
        <rFont val="Times New Roman"/>
        <family val="1"/>
      </rPr>
      <t>ve të lidhura</t>
    </r>
  </si>
  <si>
    <t>Ndryshimi në tarifën e pagueshme të koncensionit</t>
  </si>
  <si>
    <t>Ndryshimi në detyrime të tjera</t>
  </si>
  <si>
    <t>Paraja neto nga veprimtaritë e shfrytëzimit</t>
  </si>
  <si>
    <t>Tatim fitimi i paguar</t>
  </si>
  <si>
    <t>Interesi i marrë</t>
  </si>
  <si>
    <t>Rrjedha e parasë nga veprimtaritë investuese</t>
  </si>
  <si>
    <t>Blerje e aktiveve të patrupëzuara</t>
  </si>
  <si>
    <t>Pagesa për punimet në proçes</t>
  </si>
  <si>
    <t>Blerje e aktiveve të trupëzuara</t>
  </si>
  <si>
    <t>Paraja e përdorur për veprimtaritë investuese</t>
  </si>
  <si>
    <t>Rrjedhja e parasë nga veprimtaritë financuese</t>
  </si>
  <si>
    <t>Kredi bankare dhe hua të marra</t>
  </si>
  <si>
    <t>Pagesa të detyrimeve ndaj bankave</t>
  </si>
  <si>
    <t>Shpërndarje dividendi</t>
  </si>
  <si>
    <t>Paraja e përdorur në veprimtaritë financuese</t>
  </si>
  <si>
    <r>
      <t xml:space="preserve">Rënia </t>
    </r>
    <r>
      <rPr>
        <b/>
        <sz val="11"/>
        <color indexed="8"/>
        <rFont val="Times New Roman"/>
        <family val="1"/>
      </rPr>
      <t>neto e parasë dhe ekuivalente me të</t>
    </r>
  </si>
  <si>
    <t>Paraja dhe ekuivalente me të në 1 janar</t>
  </si>
  <si>
    <t>Paraja dhe ekuivalente me të më 31 dhjetor</t>
  </si>
  <si>
    <t>6; 7</t>
  </si>
  <si>
    <t>Pasqyra e Ndryshimeve në Kapital për vitin e mbyllur më 31 dhjetor 2011</t>
  </si>
  <si>
    <t>Gjendja më 31 dhjetor 2009</t>
  </si>
  <si>
    <t>Shpërndarja e dividendit</t>
  </si>
  <si>
    <t>Gjendja më 31 dhjetor 2010</t>
  </si>
  <si>
    <t>Gjendja më 31 dhjetor 2011</t>
  </si>
  <si>
    <t xml:space="preserve">Kapitali 
themeltar
</t>
  </si>
  <si>
    <t xml:space="preserve">Fitime të 
mbartura
</t>
  </si>
  <si>
    <t>Totali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</si>
</sst>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 D&quot;;[Red]#,##0&quot; C&quot;;&quot; &quot;"/>
    <numFmt numFmtId="173" formatCode="#,##0;\-#,##0;&quot; &quot;"/>
    <numFmt numFmtId="174" formatCode="#,##0&quot; D&quot;;#,##0&quot; C&quot;;&quot;0 D&quot;"/>
    <numFmt numFmtId="175" formatCode="#,##0;\-#,##0;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??_-;_-@_-"/>
    <numFmt numFmtId="181" formatCode="_-* #,##0_-;\-* #,##0_-;_-* &quot;-&quot;??_-;_-@_-"/>
    <numFmt numFmtId="182" formatCode="_(* #,##0.0_);_(* \(#,##0.0\);_(* &quot;-&quot;??_);_(@_)"/>
    <numFmt numFmtId="183" formatCode="_(* #,##0_);_(* \(#,##0\);_(* &quot;-&quot;??_);_(@_)"/>
    <numFmt numFmtId="184" formatCode="#,##0.0000000000000"/>
    <numFmt numFmtId="185" formatCode="0.0"/>
    <numFmt numFmtId="186" formatCode="#,##0.000"/>
    <numFmt numFmtId="187" formatCode="#,##0.000000_);\(#,##0.000000\)"/>
    <numFmt numFmtId="188" formatCode="#,##0_ ;[Red]\-#,##0\ "/>
    <numFmt numFmtId="189" formatCode="0.0%"/>
    <numFmt numFmtId="190" formatCode="_-* #,##0.000_-;\-* #,##0.000_-;_-* &quot;-&quot;??_-;_-@_-"/>
    <numFmt numFmtId="191" formatCode="_-* #,##0.0000_-;\-* #,##0.0000_-;_-* &quot;-&quot;??_-;_-@_-"/>
    <numFmt numFmtId="192" formatCode="_-* #,##0.00000_-;\-* #,##0.00000_-;_-* &quot;-&quot;??_-;_-@_-"/>
    <numFmt numFmtId="193" formatCode="_(* #,##0.000_);_(* \(#,##0.000\);_(* &quot;-&quot;??_);_(@_)"/>
    <numFmt numFmtId="194" formatCode="_-* #,##0.000000_-;\-* #,##0.000000_-;_-* &quot;-&quot;??_-;_-@_-"/>
    <numFmt numFmtId="195" formatCode="_(* #,##0.0_);_(* \(#,##0.0\);_(* &quot;-&quot;?_);_(@_)"/>
    <numFmt numFmtId="196" formatCode="[$-809]dd\ mmmm\ yyyy"/>
    <numFmt numFmtId="197" formatCode="_(* #,##0_);_(* \(#,##0\);_(* &quot;-&quot;\);_(@_)"/>
    <numFmt numFmtId="198" formatCode="_(* #,##0.0_);_(* \(#,##0.0\);_(* &quot;-&quot;\);_(@_)"/>
    <numFmt numFmtId="199" formatCode="_(* #,##0.00_);_(* \(#,##0.00\);_(* &quot;-&quot;\);_(@_)"/>
    <numFmt numFmtId="200" formatCode="0.0000"/>
    <numFmt numFmtId="201" formatCode="0.000"/>
    <numFmt numFmtId="202" formatCode="#,##0.0;\-#,##0.0;\-"/>
    <numFmt numFmtId="203" formatCode="_-* #,##0.0_-;\-* #,##0.0_-;_-* &quot;-&quot;?_-;_-@_-"/>
    <numFmt numFmtId="204" formatCode="_(* #,##0.000_);_(* \(#,##0.000\);_(* &quot;-&quot;\);_(@_)"/>
    <numFmt numFmtId="205" formatCode="[$-409]dd\ mmmm\,\ yyyy"/>
    <numFmt numFmtId="206" formatCode="[$-409]d/mmm/yy;@"/>
    <numFmt numFmtId="207" formatCode="0.000000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81" fontId="6" fillId="0" borderId="0" xfId="15" applyNumberFormat="1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81" fontId="6" fillId="0" borderId="0" xfId="15" applyNumberFormat="1" applyFont="1" applyFill="1" applyAlignment="1">
      <alignment horizontal="right" wrapText="1"/>
    </xf>
    <xf numFmtId="37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 wrapText="1"/>
    </xf>
    <xf numFmtId="181" fontId="8" fillId="0" borderId="1" xfId="15" applyNumberFormat="1" applyFont="1" applyFill="1" applyBorder="1" applyAlignment="1">
      <alignment horizontal="right" wrapText="1"/>
    </xf>
    <xf numFmtId="171" fontId="6" fillId="0" borderId="0" xfId="15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181" fontId="6" fillId="0" borderId="2" xfId="15" applyNumberFormat="1" applyFont="1" applyFill="1" applyBorder="1" applyAlignment="1">
      <alignment horizontal="right" wrapText="1"/>
    </xf>
    <xf numFmtId="181" fontId="8" fillId="0" borderId="2" xfId="15" applyNumberFormat="1" applyFont="1" applyFill="1" applyBorder="1" applyAlignment="1">
      <alignment horizontal="right" wrapText="1"/>
    </xf>
    <xf numFmtId="181" fontId="8" fillId="0" borderId="3" xfId="15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181" fontId="6" fillId="0" borderId="0" xfId="15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181" fontId="8" fillId="0" borderId="0" xfId="15" applyNumberFormat="1" applyFont="1" applyFill="1" applyAlignment="1">
      <alignment horizontal="right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justify" vertical="top" wrapText="1"/>
    </xf>
    <xf numFmtId="181" fontId="8" fillId="0" borderId="4" xfId="15" applyNumberFormat="1" applyFont="1" applyFill="1" applyBorder="1" applyAlignment="1">
      <alignment horizontal="right" wrapText="1"/>
    </xf>
    <xf numFmtId="181" fontId="6" fillId="0" borderId="0" xfId="15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 horizontal="justify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37" fontId="6" fillId="0" borderId="0" xfId="15" applyNumberFormat="1" applyFont="1" applyAlignment="1">
      <alignment horizontal="right" wrapText="1"/>
    </xf>
    <xf numFmtId="37" fontId="6" fillId="0" borderId="0" xfId="15" applyNumberFormat="1" applyFont="1" applyBorder="1" applyAlignment="1">
      <alignment horizontal="right" wrapText="1"/>
    </xf>
    <xf numFmtId="37" fontId="6" fillId="0" borderId="2" xfId="15" applyNumberFormat="1" applyFont="1" applyBorder="1" applyAlignment="1">
      <alignment horizontal="right" wrapText="1"/>
    </xf>
    <xf numFmtId="37" fontId="6" fillId="0" borderId="1" xfId="15" applyNumberFormat="1" applyFont="1" applyBorder="1" applyAlignment="1">
      <alignment horizontal="right" wrapText="1"/>
    </xf>
    <xf numFmtId="37" fontId="8" fillId="0" borderId="0" xfId="15" applyNumberFormat="1" applyFont="1" applyAlignment="1">
      <alignment horizontal="right" wrapText="1"/>
    </xf>
    <xf numFmtId="37" fontId="8" fillId="0" borderId="3" xfId="15" applyNumberFormat="1" applyFont="1" applyBorder="1" applyAlignment="1">
      <alignment horizontal="right" wrapText="1"/>
    </xf>
    <xf numFmtId="0" fontId="8" fillId="0" borderId="0" xfId="0" applyFont="1" applyAlignment="1">
      <alignment horizontal="left" vertical="top" wrapText="1"/>
    </xf>
    <xf numFmtId="37" fontId="6" fillId="0" borderId="0" xfId="15" applyNumberFormat="1" applyFont="1" applyAlignment="1">
      <alignment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37" fontId="8" fillId="0" borderId="0" xfId="0" applyNumberFormat="1" applyFont="1" applyAlignment="1">
      <alignment/>
    </xf>
    <xf numFmtId="15" fontId="8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justify" wrapText="1"/>
    </xf>
    <xf numFmtId="37" fontId="5" fillId="0" borderId="0" xfId="0" applyNumberFormat="1" applyFont="1" applyAlignment="1">
      <alignment wrapText="1"/>
    </xf>
    <xf numFmtId="37" fontId="6" fillId="0" borderId="0" xfId="0" applyNumberFormat="1" applyFont="1" applyAlignment="1">
      <alignment horizontal="right" wrapText="1"/>
    </xf>
    <xf numFmtId="0" fontId="6" fillId="0" borderId="0" xfId="0" applyFont="1" applyAlignment="1">
      <alignment wrapText="1"/>
    </xf>
    <xf numFmtId="181" fontId="6" fillId="0" borderId="0" xfId="15" applyNumberFormat="1" applyFont="1" applyFill="1" applyBorder="1" applyAlignment="1">
      <alignment/>
    </xf>
    <xf numFmtId="171" fontId="6" fillId="0" borderId="0" xfId="15" applyFont="1" applyAlignment="1">
      <alignment/>
    </xf>
    <xf numFmtId="37" fontId="6" fillId="0" borderId="2" xfId="15" applyNumberFormat="1" applyFont="1" applyFill="1" applyBorder="1" applyAlignment="1">
      <alignment/>
    </xf>
    <xf numFmtId="37" fontId="6" fillId="0" borderId="2" xfId="15" applyNumberFormat="1" applyFont="1" applyBorder="1" applyAlignment="1">
      <alignment/>
    </xf>
    <xf numFmtId="37" fontId="8" fillId="0" borderId="0" xfId="15" applyNumberFormat="1" applyFont="1" applyFill="1" applyAlignment="1">
      <alignment horizontal="right" wrapText="1"/>
    </xf>
    <xf numFmtId="37" fontId="8" fillId="0" borderId="5" xfId="15" applyNumberFormat="1" applyFont="1" applyFill="1" applyBorder="1" applyAlignment="1">
      <alignment horizontal="right" wrapText="1"/>
    </xf>
    <xf numFmtId="37" fontId="8" fillId="0" borderId="1" xfId="15" applyNumberFormat="1" applyFont="1" applyFill="1" applyBorder="1" applyAlignment="1">
      <alignment horizontal="right" wrapText="1"/>
    </xf>
    <xf numFmtId="37" fontId="9" fillId="0" borderId="1" xfId="15" applyNumberFormat="1" applyFont="1" applyBorder="1" applyAlignment="1">
      <alignment wrapText="1"/>
    </xf>
    <xf numFmtId="37" fontId="9" fillId="0" borderId="0" xfId="15" applyNumberFormat="1" applyFont="1" applyBorder="1" applyAlignment="1">
      <alignment wrapText="1"/>
    </xf>
    <xf numFmtId="37" fontId="8" fillId="0" borderId="2" xfId="15" applyNumberFormat="1" applyFont="1" applyBorder="1" applyAlignment="1">
      <alignment/>
    </xf>
    <xf numFmtId="37" fontId="8" fillId="0" borderId="3" xfId="15" applyNumberFormat="1" applyFont="1" applyFill="1" applyBorder="1" applyAlignment="1">
      <alignment horizontal="right" wrapText="1"/>
    </xf>
    <xf numFmtId="37" fontId="10" fillId="0" borderId="0" xfId="0" applyNumberFormat="1" applyFont="1" applyAlignment="1">
      <alignment/>
    </xf>
    <xf numFmtId="171" fontId="6" fillId="0" borderId="2" xfId="15" applyFont="1" applyFill="1" applyBorder="1" applyAlignment="1">
      <alignment horizontal="right" wrapText="1"/>
    </xf>
    <xf numFmtId="181" fontId="8" fillId="0" borderId="0" xfId="15" applyNumberFormat="1" applyFont="1" applyFill="1" applyBorder="1" applyAlignment="1">
      <alignment horizontal="right" wrapText="1"/>
    </xf>
    <xf numFmtId="181" fontId="0" fillId="0" borderId="0" xfId="15" applyNumberForma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15" applyFill="1" applyBorder="1" applyAlignment="1">
      <alignment/>
    </xf>
    <xf numFmtId="0" fontId="6" fillId="0" borderId="0" xfId="0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181" fontId="6" fillId="0" borderId="0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wrapText="1"/>
    </xf>
    <xf numFmtId="37" fontId="6" fillId="0" borderId="0" xfId="15" applyNumberFormat="1" applyFont="1" applyFill="1" applyBorder="1" applyAlignment="1">
      <alignment horizontal="right" wrapText="1"/>
    </xf>
    <xf numFmtId="37" fontId="8" fillId="0" borderId="0" xfId="15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15" applyNumberFormat="1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 wrapText="1"/>
    </xf>
    <xf numFmtId="4" fontId="0" fillId="0" borderId="0" xfId="0" applyNumberFormat="1" applyFill="1" applyBorder="1" applyAlignment="1">
      <alignment/>
    </xf>
    <xf numFmtId="0" fontId="8" fillId="0" borderId="0" xfId="0" applyFont="1" applyAlignment="1">
      <alignment horizontal="justify" wrapText="1"/>
    </xf>
    <xf numFmtId="0" fontId="12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3" fontId="9" fillId="0" borderId="0" xfId="0" applyNumberFormat="1" applyFont="1" applyAlignment="1">
      <alignment horizontal="center" vertical="top" wrapText="1"/>
    </xf>
    <xf numFmtId="3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181" fontId="0" fillId="0" borderId="0" xfId="15" applyNumberFormat="1" applyAlignment="1">
      <alignment/>
    </xf>
    <xf numFmtId="181" fontId="14" fillId="0" borderId="0" xfId="15" applyNumberFormat="1" applyFont="1" applyAlignment="1">
      <alignment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181" fontId="6" fillId="0" borderId="0" xfId="15" applyNumberFormat="1" applyFont="1" applyBorder="1" applyAlignment="1">
      <alignment horizontal="right" wrapText="1"/>
    </xf>
    <xf numFmtId="181" fontId="8" fillId="0" borderId="6" xfId="15" applyNumberFormat="1" applyFont="1" applyBorder="1" applyAlignment="1">
      <alignment horizontal="right" wrapText="1"/>
    </xf>
    <xf numFmtId="171" fontId="14" fillId="0" borderId="0" xfId="15" applyFont="1" applyAlignment="1">
      <alignment/>
    </xf>
    <xf numFmtId="181" fontId="14" fillId="0" borderId="0" xfId="0" applyNumberFormat="1" applyFont="1" applyAlignment="1">
      <alignment/>
    </xf>
    <xf numFmtId="181" fontId="15" fillId="0" borderId="7" xfId="15" applyNumberFormat="1" applyFont="1" applyBorder="1" applyAlignment="1">
      <alignment/>
    </xf>
    <xf numFmtId="0" fontId="14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7" fontId="6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37" fontId="16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wrapText="1" indent="1"/>
    </xf>
    <xf numFmtId="0" fontId="7" fillId="0" borderId="0" xfId="0" applyFont="1" applyAlignment="1">
      <alignment horizontal="left" wrapText="1"/>
    </xf>
    <xf numFmtId="206" fontId="8" fillId="0" borderId="0" xfId="15" applyNumberFormat="1" applyFont="1" applyFill="1" applyBorder="1" applyAlignment="1">
      <alignment horizontal="center"/>
    </xf>
    <xf numFmtId="181" fontId="8" fillId="0" borderId="0" xfId="15" applyNumberFormat="1" applyFont="1" applyFill="1" applyBorder="1" applyAlignment="1">
      <alignment horizontal="center"/>
    </xf>
    <xf numFmtId="37" fontId="9" fillId="0" borderId="1" xfId="15" applyNumberFormat="1" applyFont="1" applyBorder="1" applyAlignment="1">
      <alignment horizontal="right" wrapText="1"/>
    </xf>
    <xf numFmtId="37" fontId="9" fillId="0" borderId="0" xfId="15" applyNumberFormat="1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FRS%20FS%20as%20at%2031.12.2011%20(20.03.2012)_LEK_dra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_Lek"/>
      <sheetName val="Profit &amp; Loss_Lek"/>
      <sheetName val="BSH Word temp"/>
      <sheetName val="PL Word temp"/>
      <sheetName val="EM Word temp"/>
      <sheetName val="CF Word temp"/>
      <sheetName val="Notes 2011"/>
      <sheetName val="Payment of div 2011"/>
      <sheetName val="Income tax paid 2011"/>
      <sheetName val="Concession Fee to GoA"/>
      <sheetName val="Deferred tax_cal 2011"/>
      <sheetName val="Deferred tax_cal 2010"/>
      <sheetName val="Deferred tax calc_2009"/>
      <sheetName val="Deferred tax calc_2008"/>
      <sheetName val="income tax paid_2007"/>
      <sheetName val="Deferred tax calc_2007"/>
      <sheetName val="Transition note"/>
      <sheetName val="interest payment cash"/>
      <sheetName val="income tax paid_2008"/>
    </sheetNames>
    <sheetDataSet>
      <sheetData sheetId="0">
        <row r="199">
          <cell r="K199">
            <v>1541456000</v>
          </cell>
        </row>
        <row r="343">
          <cell r="L343">
            <v>-45097430.2636528</v>
          </cell>
        </row>
      </sheetData>
      <sheetData sheetId="3">
        <row r="23">
          <cell r="C23">
            <v>1491023269</v>
          </cell>
          <cell r="D23">
            <v>1219440973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8"/>
  <sheetViews>
    <sheetView workbookViewId="0" topLeftCell="A1">
      <selection activeCell="I19" sqref="I19"/>
    </sheetView>
  </sheetViews>
  <sheetFormatPr defaultColWidth="9.140625" defaultRowHeight="12.75" outlineLevelCol="1"/>
  <cols>
    <col min="1" max="1" width="38.421875" style="0" customWidth="1"/>
    <col min="2" max="2" width="10.00390625" style="0" customWidth="1"/>
    <col min="3" max="3" width="16.57421875" style="2" bestFit="1" customWidth="1"/>
    <col min="4" max="4" width="1.57421875" style="0" customWidth="1"/>
    <col min="5" max="5" width="16.57421875" style="0" bestFit="1" customWidth="1"/>
    <col min="6" max="6" width="13.8515625" style="77" customWidth="1" outlineLevel="1"/>
    <col min="7" max="7" width="12.28125" style="77" customWidth="1" outlineLevel="1"/>
    <col min="8" max="8" width="13.8515625" style="78" customWidth="1" outlineLevel="1"/>
    <col min="9" max="9" width="11.57421875" style="78" customWidth="1" outlineLevel="1"/>
    <col min="10" max="10" width="13.8515625" style="78" customWidth="1" outlineLevel="1"/>
    <col min="11" max="11" width="16.57421875" style="78" customWidth="1" outlineLevel="1"/>
    <col min="12" max="12" width="11.57421875" style="78" customWidth="1" outlineLevel="1"/>
    <col min="13" max="13" width="9.140625" style="78" customWidth="1"/>
    <col min="14" max="14" width="14.00390625" style="77" bestFit="1" customWidth="1"/>
    <col min="15" max="15" width="12.8515625" style="78" bestFit="1" customWidth="1"/>
    <col min="16" max="16" width="10.28125" style="78" bestFit="1" customWidth="1"/>
    <col min="17" max="17" width="9.140625" style="78" customWidth="1"/>
    <col min="18" max="18" width="12.8515625" style="77" bestFit="1" customWidth="1"/>
    <col min="19" max="19" width="14.00390625" style="78" bestFit="1" customWidth="1"/>
    <col min="20" max="20" width="13.7109375" style="78" bestFit="1" customWidth="1"/>
    <col min="21" max="35" width="9.140625" style="78" customWidth="1"/>
  </cols>
  <sheetData>
    <row r="1" ht="22.5">
      <c r="A1" s="1" t="s">
        <v>0</v>
      </c>
    </row>
    <row r="3" spans="1:7" ht="18.75">
      <c r="A3" s="90" t="s">
        <v>1</v>
      </c>
      <c r="G3" s="79"/>
    </row>
    <row r="4" spans="1:35" s="4" customFormat="1" ht="15">
      <c r="A4" s="128" t="s">
        <v>4</v>
      </c>
      <c r="B4" s="128"/>
      <c r="C4" s="5"/>
      <c r="F4" s="63"/>
      <c r="G4" s="63"/>
      <c r="H4" s="80"/>
      <c r="I4" s="80"/>
      <c r="J4" s="80"/>
      <c r="K4" s="80"/>
      <c r="L4" s="80"/>
      <c r="M4" s="80"/>
      <c r="N4" s="63"/>
      <c r="O4" s="80"/>
      <c r="P4" s="80"/>
      <c r="Q4" s="80"/>
      <c r="R4" s="63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3:35" s="4" customFormat="1" ht="15">
      <c r="C5" s="5"/>
      <c r="F5" s="63"/>
      <c r="G5" s="63"/>
      <c r="H5" s="80"/>
      <c r="I5" s="80"/>
      <c r="J5" s="80"/>
      <c r="K5" s="80"/>
      <c r="L5" s="80"/>
      <c r="M5" s="80"/>
      <c r="N5" s="63"/>
      <c r="O5" s="80"/>
      <c r="P5" s="80"/>
      <c r="Q5" s="80"/>
      <c r="R5" s="63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</row>
    <row r="6" spans="2:35" s="4" customFormat="1" ht="15">
      <c r="B6" s="8" t="s">
        <v>5</v>
      </c>
      <c r="C6" s="9" t="s">
        <v>2</v>
      </c>
      <c r="D6" s="8"/>
      <c r="E6" s="9" t="s">
        <v>3</v>
      </c>
      <c r="F6" s="63"/>
      <c r="G6" s="80"/>
      <c r="H6" s="63"/>
      <c r="I6" s="63"/>
      <c r="J6" s="80"/>
      <c r="K6" s="80"/>
      <c r="L6" s="63"/>
      <c r="M6" s="80"/>
      <c r="N6" s="63"/>
      <c r="O6" s="80"/>
      <c r="P6" s="80"/>
      <c r="Q6" s="80"/>
      <c r="R6" s="63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</row>
    <row r="7" spans="1:35" s="4" customFormat="1" ht="15">
      <c r="A7" s="7"/>
      <c r="B7" s="8"/>
      <c r="C7" s="9"/>
      <c r="D7" s="8"/>
      <c r="E7" s="10"/>
      <c r="F7" s="63"/>
      <c r="G7" s="63"/>
      <c r="H7" s="80"/>
      <c r="I7" s="80"/>
      <c r="J7" s="80"/>
      <c r="K7" s="80"/>
      <c r="L7" s="80"/>
      <c r="M7" s="80"/>
      <c r="N7" s="63"/>
      <c r="O7" s="80"/>
      <c r="P7" s="80"/>
      <c r="Q7" s="80"/>
      <c r="R7" s="63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</row>
    <row r="8" spans="1:35" s="4" customFormat="1" ht="15">
      <c r="A8" s="15" t="s">
        <v>6</v>
      </c>
      <c r="B8" s="12"/>
      <c r="C8" s="13"/>
      <c r="D8" s="12"/>
      <c r="E8" s="14"/>
      <c r="F8" s="63"/>
      <c r="G8" s="63"/>
      <c r="H8" s="80"/>
      <c r="I8" s="80"/>
      <c r="J8" s="80"/>
      <c r="K8" s="80"/>
      <c r="L8" s="80"/>
      <c r="M8" s="80"/>
      <c r="N8" s="130"/>
      <c r="O8" s="130"/>
      <c r="P8" s="130"/>
      <c r="Q8" s="80"/>
      <c r="R8" s="130"/>
      <c r="S8" s="130"/>
      <c r="T8" s="13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</row>
    <row r="9" spans="1:35" s="4" customFormat="1" ht="15">
      <c r="A9" s="15" t="s">
        <v>7</v>
      </c>
      <c r="B9" s="12"/>
      <c r="C9" s="13"/>
      <c r="D9" s="12"/>
      <c r="E9" s="16"/>
      <c r="F9" s="63"/>
      <c r="G9" s="63"/>
      <c r="H9" s="80"/>
      <c r="I9" s="80"/>
      <c r="J9" s="80"/>
      <c r="K9" s="80"/>
      <c r="L9" s="80"/>
      <c r="M9" s="80"/>
      <c r="N9" s="129"/>
      <c r="O9" s="129"/>
      <c r="P9" s="129"/>
      <c r="Q9" s="80"/>
      <c r="R9" s="129"/>
      <c r="S9" s="129"/>
      <c r="T9" s="129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</row>
    <row r="10" spans="1:35" s="4" customFormat="1" ht="15">
      <c r="A10" s="17" t="s">
        <v>8</v>
      </c>
      <c r="B10" s="18">
        <v>6</v>
      </c>
      <c r="C10" s="19">
        <v>334453019</v>
      </c>
      <c r="D10" s="18"/>
      <c r="E10" s="19">
        <v>334097576</v>
      </c>
      <c r="F10" s="63"/>
      <c r="G10" s="63"/>
      <c r="H10" s="81"/>
      <c r="I10" s="63"/>
      <c r="J10" s="82"/>
      <c r="K10" s="82"/>
      <c r="L10" s="83"/>
      <c r="M10" s="80"/>
      <c r="N10" s="63"/>
      <c r="O10" s="84"/>
      <c r="P10" s="83"/>
      <c r="Q10" s="80"/>
      <c r="R10" s="63"/>
      <c r="S10" s="85"/>
      <c r="T10" s="85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</row>
    <row r="11" spans="1:35" s="4" customFormat="1" ht="15">
      <c r="A11" s="17" t="s">
        <v>9</v>
      </c>
      <c r="B11" s="18">
        <v>7</v>
      </c>
      <c r="C11" s="19">
        <v>8229416500</v>
      </c>
      <c r="D11" s="18"/>
      <c r="E11" s="19">
        <v>8719994889</v>
      </c>
      <c r="F11" s="63"/>
      <c r="G11" s="63"/>
      <c r="H11" s="80"/>
      <c r="I11" s="80"/>
      <c r="J11" s="82"/>
      <c r="K11" s="82"/>
      <c r="L11" s="83"/>
      <c r="M11" s="80"/>
      <c r="N11" s="63"/>
      <c r="O11" s="84"/>
      <c r="P11" s="83"/>
      <c r="Q11" s="80"/>
      <c r="R11" s="63"/>
      <c r="S11" s="85"/>
      <c r="T11" s="85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</row>
    <row r="12" spans="1:35" s="4" customFormat="1" ht="15.75" thickBot="1">
      <c r="A12" s="17" t="s">
        <v>10</v>
      </c>
      <c r="B12" s="18">
        <v>7</v>
      </c>
      <c r="C12" s="19">
        <v>38137674</v>
      </c>
      <c r="D12" s="18"/>
      <c r="E12" s="19">
        <v>0</v>
      </c>
      <c r="F12" s="63"/>
      <c r="G12" s="63"/>
      <c r="H12" s="80"/>
      <c r="I12" s="80"/>
      <c r="J12" s="82"/>
      <c r="K12" s="86"/>
      <c r="L12" s="83"/>
      <c r="M12" s="80"/>
      <c r="N12" s="63"/>
      <c r="O12" s="84"/>
      <c r="P12" s="83"/>
      <c r="Q12" s="80"/>
      <c r="R12" s="63"/>
      <c r="S12" s="85"/>
      <c r="T12" s="85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</row>
    <row r="13" spans="1:35" s="4" customFormat="1" ht="15">
      <c r="A13" s="15" t="s">
        <v>11</v>
      </c>
      <c r="B13" s="18"/>
      <c r="C13" s="22">
        <f>SUM(C10:C12)</f>
        <v>8602007193</v>
      </c>
      <c r="D13" s="18"/>
      <c r="E13" s="22">
        <f>SUM(E10:E12)</f>
        <v>9054092465</v>
      </c>
      <c r="F13" s="63"/>
      <c r="G13" s="63"/>
      <c r="H13" s="80"/>
      <c r="I13" s="80"/>
      <c r="J13" s="82"/>
      <c r="K13" s="76"/>
      <c r="L13" s="80"/>
      <c r="M13" s="80"/>
      <c r="N13" s="76"/>
      <c r="O13" s="80"/>
      <c r="P13" s="80"/>
      <c r="Q13" s="80"/>
      <c r="R13" s="76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</row>
    <row r="14" spans="1:35" s="4" customFormat="1" ht="15">
      <c r="A14" s="15"/>
      <c r="B14" s="18"/>
      <c r="C14" s="23"/>
      <c r="D14" s="18"/>
      <c r="E14" s="24"/>
      <c r="F14" s="63"/>
      <c r="G14" s="63"/>
      <c r="H14" s="80"/>
      <c r="I14" s="80"/>
      <c r="J14" s="86"/>
      <c r="K14" s="80"/>
      <c r="L14" s="80"/>
      <c r="M14" s="80"/>
      <c r="N14" s="63"/>
      <c r="O14" s="80"/>
      <c r="P14" s="80"/>
      <c r="Q14" s="80"/>
      <c r="R14" s="63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</row>
    <row r="15" spans="1:35" s="4" customFormat="1" ht="15">
      <c r="A15" s="15" t="s">
        <v>12</v>
      </c>
      <c r="B15" s="18"/>
      <c r="C15" s="24"/>
      <c r="D15" s="18"/>
      <c r="E15" s="24"/>
      <c r="F15" s="63"/>
      <c r="G15" s="63"/>
      <c r="H15" s="80"/>
      <c r="I15" s="80"/>
      <c r="J15" s="86"/>
      <c r="K15" s="80"/>
      <c r="L15" s="80"/>
      <c r="M15" s="80"/>
      <c r="N15" s="63"/>
      <c r="O15" s="80"/>
      <c r="P15" s="80"/>
      <c r="Q15" s="80"/>
      <c r="R15" s="63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6" spans="1:35" s="4" customFormat="1" ht="15">
      <c r="A16" s="17" t="s">
        <v>13</v>
      </c>
      <c r="B16" s="18">
        <v>8</v>
      </c>
      <c r="C16" s="19">
        <v>121528987</v>
      </c>
      <c r="D16" s="18"/>
      <c r="E16" s="19">
        <v>147233508</v>
      </c>
      <c r="F16" s="63"/>
      <c r="G16" s="63"/>
      <c r="H16" s="80"/>
      <c r="I16" s="80"/>
      <c r="J16" s="82"/>
      <c r="K16" s="82"/>
      <c r="L16" s="83"/>
      <c r="M16" s="80"/>
      <c r="N16" s="63"/>
      <c r="O16" s="84"/>
      <c r="P16" s="83"/>
      <c r="Q16" s="80"/>
      <c r="R16" s="63"/>
      <c r="S16" s="85"/>
      <c r="T16" s="85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</row>
    <row r="17" spans="1:35" s="4" customFormat="1" ht="15">
      <c r="A17" s="17" t="s">
        <v>14</v>
      </c>
      <c r="B17" s="18">
        <v>9</v>
      </c>
      <c r="C17" s="19">
        <v>1800419354</v>
      </c>
      <c r="D17" s="18"/>
      <c r="E17" s="19">
        <v>1322969941</v>
      </c>
      <c r="F17" s="63"/>
      <c r="G17" s="63"/>
      <c r="H17" s="63"/>
      <c r="I17" s="63"/>
      <c r="J17" s="82"/>
      <c r="K17" s="82"/>
      <c r="L17" s="83"/>
      <c r="M17" s="80"/>
      <c r="N17" s="63"/>
      <c r="O17" s="84"/>
      <c r="P17" s="83"/>
      <c r="Q17" s="80"/>
      <c r="R17" s="63"/>
      <c r="S17" s="85"/>
      <c r="T17" s="85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</row>
    <row r="18" spans="1:35" s="4" customFormat="1" ht="15">
      <c r="A18" s="17" t="s">
        <v>15</v>
      </c>
      <c r="B18" s="18">
        <v>14</v>
      </c>
      <c r="C18" s="19">
        <v>9130770</v>
      </c>
      <c r="D18" s="18"/>
      <c r="E18" s="19">
        <v>21032398</v>
      </c>
      <c r="F18" s="63"/>
      <c r="G18" s="63"/>
      <c r="H18" s="80"/>
      <c r="I18" s="80"/>
      <c r="J18" s="82"/>
      <c r="K18" s="82"/>
      <c r="L18" s="83"/>
      <c r="M18" s="80"/>
      <c r="N18" s="63"/>
      <c r="O18" s="84"/>
      <c r="P18" s="83"/>
      <c r="Q18" s="80"/>
      <c r="R18" s="63"/>
      <c r="S18" s="85"/>
      <c r="T18" s="85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</row>
    <row r="19" spans="1:35" s="4" customFormat="1" ht="15">
      <c r="A19" s="17" t="s">
        <v>16</v>
      </c>
      <c r="B19" s="18">
        <v>23</v>
      </c>
      <c r="C19" s="19">
        <v>22383348</v>
      </c>
      <c r="D19" s="18"/>
      <c r="E19" s="19">
        <v>0</v>
      </c>
      <c r="F19" s="63"/>
      <c r="G19" s="63"/>
      <c r="H19" s="80"/>
      <c r="I19" s="80"/>
      <c r="J19" s="82"/>
      <c r="K19" s="82"/>
      <c r="L19" s="83"/>
      <c r="M19" s="80"/>
      <c r="N19" s="63"/>
      <c r="O19" s="84"/>
      <c r="P19" s="83"/>
      <c r="Q19" s="80"/>
      <c r="R19" s="63"/>
      <c r="S19" s="85"/>
      <c r="T19" s="85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</row>
    <row r="20" spans="1:35" s="4" customFormat="1" ht="15">
      <c r="A20" s="17" t="s">
        <v>17</v>
      </c>
      <c r="B20" s="18">
        <v>10</v>
      </c>
      <c r="C20" s="19">
        <v>263832092</v>
      </c>
      <c r="D20" s="18"/>
      <c r="E20" s="19">
        <v>138010494</v>
      </c>
      <c r="F20" s="63"/>
      <c r="G20" s="63"/>
      <c r="H20" s="63"/>
      <c r="I20" s="63"/>
      <c r="J20" s="82"/>
      <c r="K20" s="82"/>
      <c r="L20" s="83"/>
      <c r="M20" s="80"/>
      <c r="N20" s="63"/>
      <c r="O20" s="84"/>
      <c r="P20" s="83"/>
      <c r="Q20" s="80"/>
      <c r="R20" s="63"/>
      <c r="S20" s="85"/>
      <c r="T20" s="85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</row>
    <row r="21" spans="1:35" s="4" customFormat="1" ht="15.75" thickBot="1">
      <c r="A21" s="17" t="s">
        <v>18</v>
      </c>
      <c r="B21" s="18">
        <v>11</v>
      </c>
      <c r="C21" s="26">
        <v>2035574461</v>
      </c>
      <c r="D21" s="18"/>
      <c r="E21" s="26">
        <v>2119599590</v>
      </c>
      <c r="F21" s="63"/>
      <c r="G21" s="63"/>
      <c r="H21" s="63"/>
      <c r="I21" s="63"/>
      <c r="J21" s="82"/>
      <c r="K21" s="82"/>
      <c r="L21" s="83"/>
      <c r="M21" s="80"/>
      <c r="N21" s="82"/>
      <c r="O21" s="84"/>
      <c r="P21" s="83"/>
      <c r="Q21" s="80"/>
      <c r="R21" s="63"/>
      <c r="S21" s="85"/>
      <c r="T21" s="85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</row>
    <row r="22" spans="1:35" s="4" customFormat="1" ht="15.75" thickBot="1">
      <c r="A22" s="15" t="s">
        <v>19</v>
      </c>
      <c r="B22" s="12"/>
      <c r="C22" s="27">
        <f>SUM(C16:C21)</f>
        <v>4252869012</v>
      </c>
      <c r="D22" s="12"/>
      <c r="E22" s="27">
        <f>SUM(E16:E21)</f>
        <v>3748845931</v>
      </c>
      <c r="F22" s="63"/>
      <c r="G22" s="63"/>
      <c r="H22" s="80"/>
      <c r="I22" s="80"/>
      <c r="J22" s="82"/>
      <c r="K22" s="76"/>
      <c r="L22" s="80"/>
      <c r="M22" s="80"/>
      <c r="N22" s="76"/>
      <c r="O22" s="80"/>
      <c r="P22" s="80"/>
      <c r="Q22" s="80"/>
      <c r="R22" s="76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</row>
    <row r="23" spans="1:35" s="4" customFormat="1" ht="15.75" thickBot="1">
      <c r="A23" s="15" t="s">
        <v>20</v>
      </c>
      <c r="B23" s="12"/>
      <c r="C23" s="28">
        <f>C13+C22</f>
        <v>12854876205</v>
      </c>
      <c r="D23" s="12"/>
      <c r="E23" s="28">
        <f>E13+E22</f>
        <v>12802938396</v>
      </c>
      <c r="F23" s="63"/>
      <c r="G23" s="63"/>
      <c r="H23" s="80"/>
      <c r="I23" s="80"/>
      <c r="J23" s="82"/>
      <c r="K23" s="76"/>
      <c r="L23" s="80"/>
      <c r="M23" s="80"/>
      <c r="N23" s="76"/>
      <c r="O23" s="80"/>
      <c r="P23" s="80"/>
      <c r="Q23" s="80"/>
      <c r="R23" s="76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</row>
    <row r="24" spans="1:35" s="4" customFormat="1" ht="15.75" thickTop="1">
      <c r="A24" s="17"/>
      <c r="B24" s="12"/>
      <c r="C24" s="13"/>
      <c r="D24" s="12"/>
      <c r="E24" s="13"/>
      <c r="F24" s="63"/>
      <c r="G24" s="63"/>
      <c r="H24" s="80"/>
      <c r="I24" s="80"/>
      <c r="J24" s="87"/>
      <c r="K24" s="80"/>
      <c r="L24" s="80"/>
      <c r="M24" s="80"/>
      <c r="N24" s="63"/>
      <c r="O24" s="80"/>
      <c r="P24" s="80"/>
      <c r="Q24" s="80"/>
      <c r="R24" s="63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</row>
    <row r="25" spans="1:35" s="4" customFormat="1" ht="15">
      <c r="A25" s="92" t="s">
        <v>21</v>
      </c>
      <c r="B25" s="18"/>
      <c r="C25" s="24"/>
      <c r="D25" s="18"/>
      <c r="E25" s="24"/>
      <c r="F25" s="63"/>
      <c r="G25" s="63"/>
      <c r="H25" s="80"/>
      <c r="I25" s="80"/>
      <c r="J25" s="86"/>
      <c r="K25" s="80"/>
      <c r="L25" s="80"/>
      <c r="M25" s="80"/>
      <c r="N25" s="63"/>
      <c r="O25" s="80"/>
      <c r="P25" s="80"/>
      <c r="Q25" s="80"/>
      <c r="R25" s="63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</row>
    <row r="26" spans="1:35" s="4" customFormat="1" ht="15">
      <c r="A26" s="62" t="s">
        <v>22</v>
      </c>
      <c r="B26" s="18">
        <v>18</v>
      </c>
      <c r="C26" s="19">
        <v>1161148883</v>
      </c>
      <c r="D26" s="18"/>
      <c r="E26" s="19">
        <v>1161148883</v>
      </c>
      <c r="F26" s="63"/>
      <c r="G26" s="63"/>
      <c r="H26" s="80"/>
      <c r="I26" s="80"/>
      <c r="J26" s="82"/>
      <c r="K26" s="82"/>
      <c r="L26" s="83"/>
      <c r="M26" s="80"/>
      <c r="N26" s="63"/>
      <c r="O26" s="84"/>
      <c r="P26" s="83"/>
      <c r="Q26" s="80"/>
      <c r="R26" s="63"/>
      <c r="S26" s="85"/>
      <c r="T26" s="85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</row>
    <row r="27" spans="1:35" s="4" customFormat="1" ht="15">
      <c r="A27" s="62" t="s">
        <v>23</v>
      </c>
      <c r="B27" s="29"/>
      <c r="C27" s="30">
        <v>342492800</v>
      </c>
      <c r="D27" s="31"/>
      <c r="E27" s="30">
        <v>387590230</v>
      </c>
      <c r="F27" s="63"/>
      <c r="G27" s="63"/>
      <c r="H27" s="80"/>
      <c r="I27" s="80"/>
      <c r="J27" s="82"/>
      <c r="K27" s="82"/>
      <c r="L27" s="83"/>
      <c r="M27" s="80"/>
      <c r="N27" s="63"/>
      <c r="O27" s="84"/>
      <c r="P27" s="83"/>
      <c r="Q27" s="80"/>
      <c r="R27" s="63"/>
      <c r="S27" s="85"/>
      <c r="T27" s="85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</row>
    <row r="28" spans="1:35" s="4" customFormat="1" ht="15.75" thickBot="1">
      <c r="A28" s="62" t="s">
        <v>24</v>
      </c>
      <c r="B28" s="29"/>
      <c r="C28" s="26">
        <v>2652457738</v>
      </c>
      <c r="D28" s="31"/>
      <c r="E28" s="26">
        <v>2698662469</v>
      </c>
      <c r="F28" s="63"/>
      <c r="G28" s="63"/>
      <c r="H28" s="80"/>
      <c r="I28" s="80"/>
      <c r="J28" s="82"/>
      <c r="K28" s="82"/>
      <c r="L28" s="83"/>
      <c r="M28" s="80"/>
      <c r="N28" s="63"/>
      <c r="O28" s="84"/>
      <c r="P28" s="83"/>
      <c r="Q28" s="80"/>
      <c r="R28" s="82"/>
      <c r="S28" s="85"/>
      <c r="T28" s="85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</row>
    <row r="29" spans="1:35" s="4" customFormat="1" ht="15">
      <c r="A29" s="92" t="s">
        <v>25</v>
      </c>
      <c r="B29" s="32"/>
      <c r="C29" s="33">
        <f>SUM(C26:C28)</f>
        <v>4156099421</v>
      </c>
      <c r="D29" s="32"/>
      <c r="E29" s="33">
        <f>SUM(E26:E28)</f>
        <v>4247401582</v>
      </c>
      <c r="F29" s="63"/>
      <c r="G29" s="63"/>
      <c r="H29" s="80"/>
      <c r="I29" s="80"/>
      <c r="J29" s="82"/>
      <c r="K29" s="76"/>
      <c r="L29" s="80"/>
      <c r="M29" s="80"/>
      <c r="N29" s="76"/>
      <c r="O29" s="80"/>
      <c r="P29" s="80"/>
      <c r="Q29" s="80"/>
      <c r="R29" s="76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</row>
    <row r="30" spans="1:35" s="4" customFormat="1" ht="15">
      <c r="A30" s="15"/>
      <c r="B30" s="32"/>
      <c r="C30" s="34"/>
      <c r="D30" s="32"/>
      <c r="E30" s="34"/>
      <c r="F30" s="63"/>
      <c r="G30" s="63"/>
      <c r="H30" s="80"/>
      <c r="I30" s="80"/>
      <c r="J30" s="88"/>
      <c r="K30" s="80"/>
      <c r="L30" s="80"/>
      <c r="M30" s="80"/>
      <c r="N30" s="63"/>
      <c r="O30" s="80"/>
      <c r="P30" s="80"/>
      <c r="Q30" s="80"/>
      <c r="R30" s="63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</row>
    <row r="31" spans="1:35" s="4" customFormat="1" ht="15">
      <c r="A31" s="15" t="s">
        <v>26</v>
      </c>
      <c r="B31" s="32"/>
      <c r="C31" s="34"/>
      <c r="D31" s="32"/>
      <c r="E31" s="34"/>
      <c r="F31" s="63"/>
      <c r="G31" s="63"/>
      <c r="H31" s="80"/>
      <c r="I31" s="80"/>
      <c r="J31" s="88"/>
      <c r="K31" s="80"/>
      <c r="L31" s="80"/>
      <c r="M31" s="80"/>
      <c r="N31" s="63"/>
      <c r="O31" s="80"/>
      <c r="P31" s="80"/>
      <c r="Q31" s="80"/>
      <c r="R31" s="63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</row>
    <row r="32" spans="1:35" s="4" customFormat="1" ht="15">
      <c r="A32" s="15" t="s">
        <v>27</v>
      </c>
      <c r="B32" s="18"/>
      <c r="C32" s="24"/>
      <c r="D32" s="18"/>
      <c r="E32" s="24"/>
      <c r="F32" s="63"/>
      <c r="G32" s="63"/>
      <c r="H32" s="80"/>
      <c r="I32" s="80"/>
      <c r="J32" s="86"/>
      <c r="K32" s="80"/>
      <c r="L32" s="80"/>
      <c r="M32" s="80"/>
      <c r="N32" s="63"/>
      <c r="O32" s="80"/>
      <c r="P32" s="80"/>
      <c r="Q32" s="80"/>
      <c r="R32" s="63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</row>
    <row r="33" spans="1:35" s="4" customFormat="1" ht="15">
      <c r="A33" s="62" t="s">
        <v>28</v>
      </c>
      <c r="B33" s="18">
        <v>12</v>
      </c>
      <c r="C33" s="19">
        <v>5340396237</v>
      </c>
      <c r="D33" s="24"/>
      <c r="E33" s="19">
        <v>5781022921</v>
      </c>
      <c r="F33" s="63"/>
      <c r="G33" s="63"/>
      <c r="H33" s="63"/>
      <c r="I33" s="63"/>
      <c r="J33" s="82"/>
      <c r="K33" s="82"/>
      <c r="L33" s="83"/>
      <c r="M33" s="80"/>
      <c r="N33" s="63"/>
      <c r="O33" s="84"/>
      <c r="P33" s="83"/>
      <c r="Q33" s="80"/>
      <c r="R33" s="63"/>
      <c r="S33" s="85"/>
      <c r="T33" s="85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</row>
    <row r="34" spans="1:35" s="4" customFormat="1" ht="15">
      <c r="A34" s="62" t="s">
        <v>29</v>
      </c>
      <c r="B34" s="18">
        <v>17</v>
      </c>
      <c r="C34" s="19">
        <v>748428410</v>
      </c>
      <c r="D34" s="24"/>
      <c r="E34" s="19">
        <v>801860752</v>
      </c>
      <c r="F34" s="63"/>
      <c r="G34" s="63"/>
      <c r="H34" s="63"/>
      <c r="I34" s="63"/>
      <c r="J34" s="82"/>
      <c r="K34" s="82"/>
      <c r="L34" s="83"/>
      <c r="M34" s="80"/>
      <c r="N34" s="63"/>
      <c r="O34" s="84"/>
      <c r="P34" s="83"/>
      <c r="Q34" s="80"/>
      <c r="R34" s="63"/>
      <c r="S34" s="85"/>
      <c r="T34" s="85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</row>
    <row r="35" spans="1:35" s="4" customFormat="1" ht="15.75" thickBot="1">
      <c r="A35" s="17" t="s">
        <v>30</v>
      </c>
      <c r="B35" s="18">
        <v>23</v>
      </c>
      <c r="C35" s="75">
        <v>0</v>
      </c>
      <c r="D35" s="24"/>
      <c r="E35" s="26">
        <v>4490399</v>
      </c>
      <c r="F35" s="63"/>
      <c r="G35" s="63"/>
      <c r="H35" s="80"/>
      <c r="I35" s="80"/>
      <c r="J35" s="82"/>
      <c r="K35" s="82"/>
      <c r="L35" s="83"/>
      <c r="M35" s="80"/>
      <c r="N35" s="82"/>
      <c r="O35" s="84"/>
      <c r="P35" s="83"/>
      <c r="Q35" s="80"/>
      <c r="R35" s="63"/>
      <c r="S35" s="85"/>
      <c r="T35" s="85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</row>
    <row r="36" spans="1:35" s="4" customFormat="1" ht="15">
      <c r="A36" s="15" t="s">
        <v>31</v>
      </c>
      <c r="B36" s="18"/>
      <c r="C36" s="33">
        <f>SUM(C33:C35)</f>
        <v>6088824647</v>
      </c>
      <c r="D36" s="18"/>
      <c r="E36" s="33">
        <f>SUM(E33:E35)</f>
        <v>6587374072</v>
      </c>
      <c r="F36" s="63"/>
      <c r="G36" s="63"/>
      <c r="H36" s="80"/>
      <c r="I36" s="80"/>
      <c r="J36" s="82"/>
      <c r="K36" s="76"/>
      <c r="L36" s="80"/>
      <c r="M36" s="80"/>
      <c r="N36" s="76"/>
      <c r="O36" s="80"/>
      <c r="P36" s="80"/>
      <c r="Q36" s="80"/>
      <c r="R36" s="76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</row>
    <row r="37" spans="1:35" s="4" customFormat="1" ht="15">
      <c r="A37" s="37"/>
      <c r="B37" s="18"/>
      <c r="C37" s="24"/>
      <c r="D37" s="18"/>
      <c r="E37" s="24"/>
      <c r="F37" s="63"/>
      <c r="G37" s="63"/>
      <c r="H37" s="80"/>
      <c r="I37" s="80"/>
      <c r="J37" s="86"/>
      <c r="K37" s="80"/>
      <c r="L37" s="80"/>
      <c r="M37" s="80"/>
      <c r="N37" s="63"/>
      <c r="O37" s="80"/>
      <c r="P37" s="80"/>
      <c r="Q37" s="80"/>
      <c r="R37" s="63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</row>
    <row r="38" spans="1:35" s="4" customFormat="1" ht="15">
      <c r="A38" s="15" t="s">
        <v>32</v>
      </c>
      <c r="B38" s="18"/>
      <c r="C38" s="24"/>
      <c r="D38" s="18"/>
      <c r="E38" s="24"/>
      <c r="F38" s="63"/>
      <c r="G38" s="63"/>
      <c r="H38" s="80"/>
      <c r="I38" s="80"/>
      <c r="J38" s="86"/>
      <c r="K38" s="80"/>
      <c r="L38" s="80"/>
      <c r="M38" s="80"/>
      <c r="N38" s="63"/>
      <c r="O38" s="80"/>
      <c r="P38" s="80"/>
      <c r="Q38" s="80"/>
      <c r="R38" s="63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</row>
    <row r="39" spans="1:35" s="4" customFormat="1" ht="15">
      <c r="A39" s="62" t="s">
        <v>28</v>
      </c>
      <c r="B39" s="18">
        <v>12</v>
      </c>
      <c r="C39" s="19">
        <v>521223855</v>
      </c>
      <c r="D39" s="18"/>
      <c r="E39" s="19">
        <v>490314902</v>
      </c>
      <c r="F39" s="63"/>
      <c r="G39" s="63"/>
      <c r="H39" s="63"/>
      <c r="I39" s="63"/>
      <c r="J39" s="82"/>
      <c r="K39" s="82"/>
      <c r="L39" s="83"/>
      <c r="M39" s="80"/>
      <c r="N39" s="63"/>
      <c r="O39" s="84"/>
      <c r="P39" s="83"/>
      <c r="Q39" s="80"/>
      <c r="R39" s="63"/>
      <c r="S39" s="85"/>
      <c r="T39" s="85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</row>
    <row r="40" spans="1:35" s="4" customFormat="1" ht="15">
      <c r="A40" s="62" t="s">
        <v>33</v>
      </c>
      <c r="B40" s="18">
        <v>13</v>
      </c>
      <c r="C40" s="19">
        <v>98841218</v>
      </c>
      <c r="D40" s="18"/>
      <c r="E40" s="19">
        <v>131496884</v>
      </c>
      <c r="F40" s="63"/>
      <c r="G40" s="63"/>
      <c r="H40" s="63"/>
      <c r="I40" s="63"/>
      <c r="J40" s="82"/>
      <c r="K40" s="82"/>
      <c r="L40" s="83"/>
      <c r="M40" s="80"/>
      <c r="N40" s="63"/>
      <c r="O40" s="84"/>
      <c r="P40" s="83"/>
      <c r="Q40" s="80"/>
      <c r="R40" s="63"/>
      <c r="S40" s="85"/>
      <c r="T40" s="85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</row>
    <row r="41" spans="1:35" s="4" customFormat="1" ht="15">
      <c r="A41" s="17" t="s">
        <v>34</v>
      </c>
      <c r="B41" s="18">
        <v>14</v>
      </c>
      <c r="C41" s="19">
        <v>291474</v>
      </c>
      <c r="D41" s="18"/>
      <c r="E41" s="19">
        <v>0</v>
      </c>
      <c r="F41" s="63"/>
      <c r="G41" s="63"/>
      <c r="H41" s="80"/>
      <c r="I41" s="80"/>
      <c r="J41" s="82"/>
      <c r="K41" s="86"/>
      <c r="L41" s="83"/>
      <c r="M41" s="80"/>
      <c r="N41" s="63"/>
      <c r="O41" s="84"/>
      <c r="P41" s="83"/>
      <c r="Q41" s="80"/>
      <c r="R41" s="63"/>
      <c r="S41" s="85"/>
      <c r="T41" s="85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</row>
    <row r="42" spans="1:35" s="4" customFormat="1" ht="15">
      <c r="A42" s="17" t="s">
        <v>35</v>
      </c>
      <c r="B42" s="18">
        <v>15</v>
      </c>
      <c r="C42" s="19">
        <v>189599755</v>
      </c>
      <c r="D42" s="18"/>
      <c r="E42" s="19">
        <v>135305712</v>
      </c>
      <c r="F42" s="63"/>
      <c r="G42" s="63"/>
      <c r="H42" s="80"/>
      <c r="I42" s="80"/>
      <c r="J42" s="82"/>
      <c r="K42" s="82"/>
      <c r="L42" s="83"/>
      <c r="M42" s="80"/>
      <c r="N42" s="63"/>
      <c r="O42" s="84"/>
      <c r="P42" s="83"/>
      <c r="Q42" s="80"/>
      <c r="R42" s="63"/>
      <c r="S42" s="85"/>
      <c r="T42" s="85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</row>
    <row r="43" spans="1:35" s="4" customFormat="1" ht="15">
      <c r="A43" s="62" t="s">
        <v>36</v>
      </c>
      <c r="B43" s="18">
        <v>16</v>
      </c>
      <c r="C43" s="19">
        <v>424889341</v>
      </c>
      <c r="D43" s="18"/>
      <c r="E43" s="19">
        <v>353909155</v>
      </c>
      <c r="F43" s="63"/>
      <c r="G43" s="63"/>
      <c r="H43" s="80"/>
      <c r="I43" s="80"/>
      <c r="J43" s="82"/>
      <c r="K43" s="82"/>
      <c r="L43" s="83"/>
      <c r="M43" s="80"/>
      <c r="N43" s="63"/>
      <c r="O43" s="84"/>
      <c r="P43" s="83"/>
      <c r="Q43" s="80"/>
      <c r="R43" s="63"/>
      <c r="S43" s="85"/>
      <c r="T43" s="85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</row>
    <row r="44" spans="1:35" s="4" customFormat="1" ht="15.75" thickBot="1">
      <c r="A44" s="62" t="s">
        <v>29</v>
      </c>
      <c r="B44" s="18">
        <v>17</v>
      </c>
      <c r="C44" s="26">
        <v>1375106494</v>
      </c>
      <c r="D44" s="18"/>
      <c r="E44" s="26">
        <v>857136089</v>
      </c>
      <c r="F44" s="63"/>
      <c r="G44" s="63"/>
      <c r="H44" s="63"/>
      <c r="I44" s="63"/>
      <c r="J44" s="82"/>
      <c r="K44" s="82"/>
      <c r="L44" s="83"/>
      <c r="M44" s="80"/>
      <c r="N44" s="63"/>
      <c r="O44" s="84"/>
      <c r="P44" s="83"/>
      <c r="Q44" s="80"/>
      <c r="R44" s="63"/>
      <c r="S44" s="85"/>
      <c r="T44" s="85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</row>
    <row r="45" spans="1:35" s="4" customFormat="1" ht="15.75" thickBot="1">
      <c r="A45" s="92" t="s">
        <v>37</v>
      </c>
      <c r="B45" s="18"/>
      <c r="C45" s="33">
        <f>SUM(C39+C40+C41+C42+C43+C44)</f>
        <v>2609952137</v>
      </c>
      <c r="D45" s="18"/>
      <c r="E45" s="33">
        <f>SUM(E39+E40+E41+E42+E43+E44)</f>
        <v>1968162742</v>
      </c>
      <c r="F45" s="63"/>
      <c r="G45" s="63"/>
      <c r="H45" s="80"/>
      <c r="I45" s="80"/>
      <c r="J45" s="82"/>
      <c r="K45" s="76"/>
      <c r="L45" s="80"/>
      <c r="M45" s="80"/>
      <c r="N45" s="76"/>
      <c r="O45" s="80"/>
      <c r="P45" s="80"/>
      <c r="Q45" s="80"/>
      <c r="R45" s="76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</row>
    <row r="46" spans="1:35" s="4" customFormat="1" ht="15.75" customHeight="1" thickBot="1">
      <c r="A46" s="92" t="s">
        <v>38</v>
      </c>
      <c r="B46" s="11"/>
      <c r="C46" s="38">
        <f>C29+C36+C45</f>
        <v>12854876205</v>
      </c>
      <c r="D46" s="11"/>
      <c r="E46" s="38">
        <f>E29+E36+E45</f>
        <v>12802938396</v>
      </c>
      <c r="F46" s="63"/>
      <c r="G46" s="63"/>
      <c r="H46" s="80"/>
      <c r="I46" s="80"/>
      <c r="J46" s="82"/>
      <c r="K46" s="76"/>
      <c r="L46" s="80"/>
      <c r="M46" s="80"/>
      <c r="N46" s="76"/>
      <c r="O46" s="80"/>
      <c r="P46" s="80"/>
      <c r="Q46" s="80"/>
      <c r="R46" s="76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</row>
    <row r="47" spans="3:35" s="4" customFormat="1" ht="15.75" thickTop="1">
      <c r="C47" s="5"/>
      <c r="E47" s="6"/>
      <c r="F47" s="63"/>
      <c r="G47" s="63"/>
      <c r="H47" s="80"/>
      <c r="I47" s="80"/>
      <c r="J47" s="80"/>
      <c r="K47" s="80"/>
      <c r="L47" s="80"/>
      <c r="M47" s="80"/>
      <c r="N47" s="63"/>
      <c r="O47" s="80"/>
      <c r="P47" s="80"/>
      <c r="Q47" s="80"/>
      <c r="R47" s="63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</row>
    <row r="48" spans="3:35" s="4" customFormat="1" ht="15">
      <c r="C48" s="39"/>
      <c r="E48" s="6"/>
      <c r="F48" s="63"/>
      <c r="G48" s="63"/>
      <c r="H48" s="80"/>
      <c r="I48" s="80"/>
      <c r="J48" s="89"/>
      <c r="K48" s="80"/>
      <c r="L48" s="80"/>
      <c r="M48" s="80"/>
      <c r="N48" s="63"/>
      <c r="O48" s="80"/>
      <c r="P48" s="80"/>
      <c r="Q48" s="80"/>
      <c r="R48" s="63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</row>
    <row r="49" spans="3:35" s="4" customFormat="1" ht="15">
      <c r="C49" s="39"/>
      <c r="E49" s="6"/>
      <c r="F49" s="63"/>
      <c r="G49" s="63"/>
      <c r="H49" s="80"/>
      <c r="I49" s="80"/>
      <c r="J49" s="80"/>
      <c r="K49" s="80"/>
      <c r="L49" s="80"/>
      <c r="M49" s="80"/>
      <c r="N49" s="63"/>
      <c r="O49" s="80"/>
      <c r="P49" s="80"/>
      <c r="Q49" s="80"/>
      <c r="R49" s="63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</row>
    <row r="50" spans="3:35" s="4" customFormat="1" ht="15">
      <c r="C50" s="39"/>
      <c r="E50" s="6"/>
      <c r="F50" s="63"/>
      <c r="G50" s="63"/>
      <c r="H50" s="80"/>
      <c r="I50" s="80"/>
      <c r="J50" s="63"/>
      <c r="K50" s="80"/>
      <c r="L50" s="80"/>
      <c r="M50" s="80"/>
      <c r="N50" s="63"/>
      <c r="O50" s="80"/>
      <c r="P50" s="80"/>
      <c r="Q50" s="80"/>
      <c r="R50" s="63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</row>
    <row r="51" spans="3:35" s="4" customFormat="1" ht="15">
      <c r="C51" s="5"/>
      <c r="E51" s="6"/>
      <c r="F51" s="63"/>
      <c r="G51" s="63"/>
      <c r="H51" s="80"/>
      <c r="I51" s="80"/>
      <c r="J51" s="80"/>
      <c r="K51" s="80"/>
      <c r="L51" s="80"/>
      <c r="M51" s="80"/>
      <c r="N51" s="63"/>
      <c r="O51" s="80"/>
      <c r="P51" s="80"/>
      <c r="Q51" s="80"/>
      <c r="R51" s="63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</row>
    <row r="52" spans="3:35" s="4" customFormat="1" ht="15">
      <c r="C52" s="5"/>
      <c r="E52" s="6"/>
      <c r="F52" s="63"/>
      <c r="G52" s="63"/>
      <c r="H52" s="80"/>
      <c r="I52" s="80"/>
      <c r="J52" s="80"/>
      <c r="K52" s="80"/>
      <c r="L52" s="80"/>
      <c r="M52" s="80"/>
      <c r="N52" s="63"/>
      <c r="O52" s="80"/>
      <c r="P52" s="80"/>
      <c r="Q52" s="80"/>
      <c r="R52" s="63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</row>
    <row r="53" spans="3:35" s="4" customFormat="1" ht="15">
      <c r="C53" s="5"/>
      <c r="E53" s="6"/>
      <c r="F53" s="63"/>
      <c r="G53" s="63"/>
      <c r="H53" s="80"/>
      <c r="I53" s="80"/>
      <c r="J53" s="80"/>
      <c r="K53" s="80"/>
      <c r="L53" s="80"/>
      <c r="M53" s="80"/>
      <c r="N53" s="63"/>
      <c r="O53" s="80"/>
      <c r="P53" s="80"/>
      <c r="Q53" s="80"/>
      <c r="R53" s="63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</row>
    <row r="54" spans="3:35" s="4" customFormat="1" ht="15">
      <c r="C54" s="5"/>
      <c r="E54" s="6"/>
      <c r="F54" s="63"/>
      <c r="G54" s="63"/>
      <c r="H54" s="80"/>
      <c r="I54" s="80"/>
      <c r="J54" s="80"/>
      <c r="K54" s="80"/>
      <c r="L54" s="80"/>
      <c r="M54" s="80"/>
      <c r="N54" s="63"/>
      <c r="O54" s="80"/>
      <c r="P54" s="80"/>
      <c r="Q54" s="80"/>
      <c r="R54" s="63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</row>
    <row r="55" spans="3:35" s="4" customFormat="1" ht="15">
      <c r="C55" s="5"/>
      <c r="E55" s="6"/>
      <c r="F55" s="63"/>
      <c r="G55" s="63"/>
      <c r="H55" s="80"/>
      <c r="I55" s="80"/>
      <c r="J55" s="80"/>
      <c r="K55" s="80"/>
      <c r="L55" s="80"/>
      <c r="M55" s="80"/>
      <c r="N55" s="63"/>
      <c r="O55" s="80"/>
      <c r="P55" s="80"/>
      <c r="Q55" s="80"/>
      <c r="R55" s="63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</row>
    <row r="56" spans="3:35" s="4" customFormat="1" ht="15">
      <c r="C56" s="5"/>
      <c r="E56" s="6"/>
      <c r="F56" s="63"/>
      <c r="G56" s="63"/>
      <c r="H56" s="80"/>
      <c r="I56" s="80"/>
      <c r="J56" s="80"/>
      <c r="K56" s="80"/>
      <c r="L56" s="80"/>
      <c r="M56" s="80"/>
      <c r="N56" s="63"/>
      <c r="O56" s="80"/>
      <c r="P56" s="80"/>
      <c r="Q56" s="80"/>
      <c r="R56" s="63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</row>
    <row r="57" spans="3:35" s="4" customFormat="1" ht="15">
      <c r="C57" s="5"/>
      <c r="E57" s="6"/>
      <c r="F57" s="63"/>
      <c r="G57" s="63"/>
      <c r="H57" s="80"/>
      <c r="I57" s="80"/>
      <c r="J57" s="80"/>
      <c r="K57" s="80"/>
      <c r="L57" s="80"/>
      <c r="M57" s="80"/>
      <c r="N57" s="63"/>
      <c r="O57" s="80"/>
      <c r="P57" s="80"/>
      <c r="Q57" s="80"/>
      <c r="R57" s="63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</row>
    <row r="58" spans="3:35" s="4" customFormat="1" ht="15">
      <c r="C58" s="5"/>
      <c r="F58" s="63"/>
      <c r="G58" s="63"/>
      <c r="H58" s="80"/>
      <c r="I58" s="80"/>
      <c r="J58" s="80"/>
      <c r="K58" s="80"/>
      <c r="L58" s="80"/>
      <c r="M58" s="80"/>
      <c r="N58" s="63"/>
      <c r="O58" s="80"/>
      <c r="P58" s="80"/>
      <c r="Q58" s="80"/>
      <c r="R58" s="63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</row>
    <row r="59" spans="3:35" s="4" customFormat="1" ht="15">
      <c r="C59" s="5"/>
      <c r="F59" s="63"/>
      <c r="G59" s="63"/>
      <c r="H59" s="80"/>
      <c r="I59" s="80"/>
      <c r="J59" s="80"/>
      <c r="K59" s="80"/>
      <c r="L59" s="80"/>
      <c r="M59" s="80"/>
      <c r="N59" s="63"/>
      <c r="O59" s="80"/>
      <c r="P59" s="80"/>
      <c r="Q59" s="80"/>
      <c r="R59" s="63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</row>
    <row r="60" spans="3:35" s="4" customFormat="1" ht="15">
      <c r="C60" s="5"/>
      <c r="F60" s="63"/>
      <c r="G60" s="63"/>
      <c r="H60" s="80"/>
      <c r="I60" s="80"/>
      <c r="J60" s="80"/>
      <c r="K60" s="80"/>
      <c r="L60" s="80"/>
      <c r="M60" s="80"/>
      <c r="N60" s="63"/>
      <c r="O60" s="80"/>
      <c r="P60" s="80"/>
      <c r="Q60" s="80"/>
      <c r="R60" s="63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</row>
    <row r="61" spans="3:35" s="4" customFormat="1" ht="15">
      <c r="C61" s="5"/>
      <c r="F61" s="63"/>
      <c r="G61" s="63"/>
      <c r="H61" s="80"/>
      <c r="I61" s="80"/>
      <c r="J61" s="80"/>
      <c r="K61" s="80"/>
      <c r="L61" s="80"/>
      <c r="M61" s="80"/>
      <c r="N61" s="63"/>
      <c r="O61" s="80"/>
      <c r="P61" s="80"/>
      <c r="Q61" s="80"/>
      <c r="R61" s="63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</row>
    <row r="62" spans="3:35" s="4" customFormat="1" ht="15">
      <c r="C62" s="5"/>
      <c r="F62" s="63"/>
      <c r="G62" s="63"/>
      <c r="H62" s="80"/>
      <c r="I62" s="80"/>
      <c r="J62" s="80"/>
      <c r="K62" s="80"/>
      <c r="L62" s="80"/>
      <c r="M62" s="80"/>
      <c r="N62" s="63"/>
      <c r="O62" s="80"/>
      <c r="P62" s="80"/>
      <c r="Q62" s="80"/>
      <c r="R62" s="63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</row>
    <row r="63" spans="3:35" s="4" customFormat="1" ht="15">
      <c r="C63" s="5"/>
      <c r="F63" s="63"/>
      <c r="G63" s="63"/>
      <c r="H63" s="80"/>
      <c r="I63" s="80"/>
      <c r="J63" s="80"/>
      <c r="K63" s="80"/>
      <c r="L63" s="80"/>
      <c r="M63" s="80"/>
      <c r="N63" s="63"/>
      <c r="O63" s="80"/>
      <c r="P63" s="80"/>
      <c r="Q63" s="80"/>
      <c r="R63" s="63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</row>
    <row r="64" spans="3:35" s="4" customFormat="1" ht="15">
      <c r="C64" s="5"/>
      <c r="F64" s="63"/>
      <c r="G64" s="63"/>
      <c r="H64" s="80"/>
      <c r="I64" s="80"/>
      <c r="J64" s="80"/>
      <c r="K64" s="80"/>
      <c r="L64" s="80"/>
      <c r="M64" s="80"/>
      <c r="N64" s="63"/>
      <c r="O64" s="80"/>
      <c r="P64" s="80"/>
      <c r="Q64" s="80"/>
      <c r="R64" s="63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</row>
    <row r="65" spans="3:35" s="4" customFormat="1" ht="15">
      <c r="C65" s="5"/>
      <c r="F65" s="63"/>
      <c r="G65" s="63"/>
      <c r="H65" s="80"/>
      <c r="I65" s="80"/>
      <c r="J65" s="80"/>
      <c r="K65" s="80"/>
      <c r="L65" s="80"/>
      <c r="M65" s="80"/>
      <c r="N65" s="63"/>
      <c r="O65" s="80"/>
      <c r="P65" s="80"/>
      <c r="Q65" s="80"/>
      <c r="R65" s="63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</row>
    <row r="66" spans="3:35" s="4" customFormat="1" ht="15">
      <c r="C66" s="5"/>
      <c r="F66" s="63"/>
      <c r="G66" s="63"/>
      <c r="H66" s="80"/>
      <c r="I66" s="80"/>
      <c r="J66" s="80"/>
      <c r="K66" s="80"/>
      <c r="L66" s="80"/>
      <c r="M66" s="80"/>
      <c r="N66" s="63"/>
      <c r="O66" s="80"/>
      <c r="P66" s="80"/>
      <c r="Q66" s="80"/>
      <c r="R66" s="63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</row>
    <row r="67" spans="3:35" s="4" customFormat="1" ht="15">
      <c r="C67" s="5"/>
      <c r="F67" s="63"/>
      <c r="G67" s="63"/>
      <c r="H67" s="80"/>
      <c r="I67" s="80"/>
      <c r="J67" s="80"/>
      <c r="K67" s="80"/>
      <c r="L67" s="80"/>
      <c r="M67" s="80"/>
      <c r="N67" s="63"/>
      <c r="O67" s="80"/>
      <c r="P67" s="80"/>
      <c r="Q67" s="80"/>
      <c r="R67" s="63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</row>
    <row r="68" spans="3:35" s="4" customFormat="1" ht="15">
      <c r="C68" s="5"/>
      <c r="F68" s="63"/>
      <c r="G68" s="63"/>
      <c r="H68" s="80"/>
      <c r="I68" s="80"/>
      <c r="J68" s="80"/>
      <c r="K68" s="80"/>
      <c r="L68" s="80"/>
      <c r="M68" s="80"/>
      <c r="N68" s="63"/>
      <c r="O68" s="80"/>
      <c r="P68" s="80"/>
      <c r="Q68" s="80"/>
      <c r="R68" s="63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</row>
    <row r="69" spans="3:35" s="4" customFormat="1" ht="15">
      <c r="C69" s="5"/>
      <c r="F69" s="63"/>
      <c r="G69" s="63"/>
      <c r="H69" s="80"/>
      <c r="I69" s="80"/>
      <c r="J69" s="80"/>
      <c r="K69" s="80"/>
      <c r="L69" s="80"/>
      <c r="M69" s="80"/>
      <c r="N69" s="63"/>
      <c r="O69" s="80"/>
      <c r="P69" s="80"/>
      <c r="Q69" s="80"/>
      <c r="R69" s="63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</row>
    <row r="70" spans="3:35" s="4" customFormat="1" ht="15">
      <c r="C70" s="5"/>
      <c r="F70" s="63"/>
      <c r="G70" s="63"/>
      <c r="H70" s="80"/>
      <c r="I70" s="80"/>
      <c r="J70" s="80"/>
      <c r="K70" s="80"/>
      <c r="L70" s="80"/>
      <c r="M70" s="80"/>
      <c r="N70" s="63"/>
      <c r="O70" s="80"/>
      <c r="P70" s="80"/>
      <c r="Q70" s="80"/>
      <c r="R70" s="63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</row>
    <row r="71" spans="3:35" s="4" customFormat="1" ht="15">
      <c r="C71" s="5"/>
      <c r="F71" s="63"/>
      <c r="G71" s="63"/>
      <c r="H71" s="80"/>
      <c r="I71" s="80"/>
      <c r="J71" s="80"/>
      <c r="K71" s="80"/>
      <c r="L71" s="80"/>
      <c r="M71" s="80"/>
      <c r="N71" s="63"/>
      <c r="O71" s="80"/>
      <c r="P71" s="80"/>
      <c r="Q71" s="80"/>
      <c r="R71" s="63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</row>
    <row r="72" spans="3:35" s="4" customFormat="1" ht="15">
      <c r="C72" s="5"/>
      <c r="F72" s="63"/>
      <c r="G72" s="63"/>
      <c r="H72" s="80"/>
      <c r="I72" s="80"/>
      <c r="J72" s="80"/>
      <c r="K72" s="80"/>
      <c r="L72" s="80"/>
      <c r="M72" s="80"/>
      <c r="N72" s="63"/>
      <c r="O72" s="80"/>
      <c r="P72" s="80"/>
      <c r="Q72" s="80"/>
      <c r="R72" s="63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</row>
    <row r="73" spans="3:35" s="4" customFormat="1" ht="15">
      <c r="C73" s="5"/>
      <c r="F73" s="63"/>
      <c r="G73" s="63"/>
      <c r="H73" s="80"/>
      <c r="I73" s="80"/>
      <c r="J73" s="80"/>
      <c r="K73" s="80"/>
      <c r="L73" s="80"/>
      <c r="M73" s="80"/>
      <c r="N73" s="63"/>
      <c r="O73" s="80"/>
      <c r="P73" s="80"/>
      <c r="Q73" s="80"/>
      <c r="R73" s="63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</row>
    <row r="74" spans="3:35" s="4" customFormat="1" ht="15">
      <c r="C74" s="5"/>
      <c r="F74" s="63"/>
      <c r="G74" s="63"/>
      <c r="H74" s="80"/>
      <c r="I74" s="80"/>
      <c r="J74" s="80"/>
      <c r="K74" s="80"/>
      <c r="L74" s="80"/>
      <c r="M74" s="80"/>
      <c r="N74" s="63"/>
      <c r="O74" s="80"/>
      <c r="P74" s="80"/>
      <c r="Q74" s="80"/>
      <c r="R74" s="63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</row>
    <row r="75" spans="3:35" s="4" customFormat="1" ht="15">
      <c r="C75" s="5"/>
      <c r="F75" s="63"/>
      <c r="G75" s="63"/>
      <c r="H75" s="80"/>
      <c r="I75" s="80"/>
      <c r="J75" s="80"/>
      <c r="K75" s="80"/>
      <c r="L75" s="80"/>
      <c r="M75" s="80"/>
      <c r="N75" s="63"/>
      <c r="O75" s="80"/>
      <c r="P75" s="80"/>
      <c r="Q75" s="80"/>
      <c r="R75" s="63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</row>
    <row r="76" spans="3:35" s="4" customFormat="1" ht="15">
      <c r="C76" s="5"/>
      <c r="F76" s="63"/>
      <c r="G76" s="63"/>
      <c r="H76" s="80"/>
      <c r="I76" s="80"/>
      <c r="J76" s="80"/>
      <c r="K76" s="80"/>
      <c r="L76" s="80"/>
      <c r="M76" s="80"/>
      <c r="N76" s="63"/>
      <c r="O76" s="80"/>
      <c r="P76" s="80"/>
      <c r="Q76" s="80"/>
      <c r="R76" s="63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</row>
    <row r="77" spans="3:35" s="4" customFormat="1" ht="15">
      <c r="C77" s="5"/>
      <c r="F77" s="63"/>
      <c r="G77" s="63"/>
      <c r="H77" s="80"/>
      <c r="I77" s="80"/>
      <c r="J77" s="80"/>
      <c r="K77" s="80"/>
      <c r="L77" s="80"/>
      <c r="M77" s="80"/>
      <c r="N77" s="63"/>
      <c r="O77" s="80"/>
      <c r="P77" s="80"/>
      <c r="Q77" s="80"/>
      <c r="R77" s="63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</row>
    <row r="78" spans="3:35" s="4" customFormat="1" ht="15">
      <c r="C78" s="5"/>
      <c r="F78" s="63"/>
      <c r="G78" s="63"/>
      <c r="H78" s="80"/>
      <c r="I78" s="80"/>
      <c r="J78" s="80"/>
      <c r="K78" s="80"/>
      <c r="L78" s="80"/>
      <c r="M78" s="80"/>
      <c r="N78" s="63"/>
      <c r="O78" s="80"/>
      <c r="P78" s="80"/>
      <c r="Q78" s="80"/>
      <c r="R78" s="63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</row>
    <row r="79" spans="3:35" s="4" customFormat="1" ht="15">
      <c r="C79" s="5"/>
      <c r="F79" s="63"/>
      <c r="G79" s="63"/>
      <c r="H79" s="80"/>
      <c r="I79" s="80"/>
      <c r="J79" s="80"/>
      <c r="K79" s="80"/>
      <c r="L79" s="80"/>
      <c r="M79" s="80"/>
      <c r="N79" s="63"/>
      <c r="O79" s="80"/>
      <c r="P79" s="80"/>
      <c r="Q79" s="80"/>
      <c r="R79" s="63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</row>
    <row r="80" spans="3:35" s="4" customFormat="1" ht="15">
      <c r="C80" s="5"/>
      <c r="F80" s="63"/>
      <c r="G80" s="63"/>
      <c r="H80" s="80"/>
      <c r="I80" s="80"/>
      <c r="J80" s="80"/>
      <c r="K80" s="80"/>
      <c r="L80" s="80"/>
      <c r="M80" s="80"/>
      <c r="N80" s="63"/>
      <c r="O80" s="80"/>
      <c r="P80" s="80"/>
      <c r="Q80" s="80"/>
      <c r="R80" s="63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</row>
    <row r="81" spans="3:35" s="4" customFormat="1" ht="15">
      <c r="C81" s="5"/>
      <c r="F81" s="63"/>
      <c r="G81" s="63"/>
      <c r="H81" s="80"/>
      <c r="I81" s="80"/>
      <c r="J81" s="80"/>
      <c r="K81" s="80"/>
      <c r="L81" s="80"/>
      <c r="M81" s="80"/>
      <c r="N81" s="63"/>
      <c r="O81" s="80"/>
      <c r="P81" s="80"/>
      <c r="Q81" s="80"/>
      <c r="R81" s="63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</row>
    <row r="82" spans="3:35" s="4" customFormat="1" ht="15">
      <c r="C82" s="5"/>
      <c r="F82" s="63"/>
      <c r="G82" s="63"/>
      <c r="H82" s="80"/>
      <c r="I82" s="80"/>
      <c r="J82" s="80"/>
      <c r="K82" s="80"/>
      <c r="L82" s="80"/>
      <c r="M82" s="80"/>
      <c r="N82" s="63"/>
      <c r="O82" s="80"/>
      <c r="P82" s="80"/>
      <c r="Q82" s="80"/>
      <c r="R82" s="63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</row>
    <row r="83" spans="3:35" s="4" customFormat="1" ht="15">
      <c r="C83" s="5"/>
      <c r="F83" s="63"/>
      <c r="G83" s="63"/>
      <c r="H83" s="80"/>
      <c r="I83" s="80"/>
      <c r="J83" s="80"/>
      <c r="K83" s="80"/>
      <c r="L83" s="80"/>
      <c r="M83" s="80"/>
      <c r="N83" s="63"/>
      <c r="O83" s="80"/>
      <c r="P83" s="80"/>
      <c r="Q83" s="80"/>
      <c r="R83" s="63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</row>
    <row r="84" spans="3:35" s="4" customFormat="1" ht="15">
      <c r="C84" s="5"/>
      <c r="F84" s="63"/>
      <c r="G84" s="63"/>
      <c r="H84" s="80"/>
      <c r="I84" s="80"/>
      <c r="J84" s="80"/>
      <c r="K84" s="80"/>
      <c r="L84" s="80"/>
      <c r="M84" s="80"/>
      <c r="N84" s="63"/>
      <c r="O84" s="80"/>
      <c r="P84" s="80"/>
      <c r="Q84" s="80"/>
      <c r="R84" s="63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</row>
    <row r="85" spans="3:35" s="4" customFormat="1" ht="15">
      <c r="C85" s="5"/>
      <c r="F85" s="63"/>
      <c r="G85" s="63"/>
      <c r="H85" s="80"/>
      <c r="I85" s="80"/>
      <c r="J85" s="80"/>
      <c r="K85" s="80"/>
      <c r="L85" s="80"/>
      <c r="M85" s="80"/>
      <c r="N85" s="63"/>
      <c r="O85" s="80"/>
      <c r="P85" s="80"/>
      <c r="Q85" s="80"/>
      <c r="R85" s="63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</row>
    <row r="86" spans="3:35" s="4" customFormat="1" ht="15">
      <c r="C86" s="5"/>
      <c r="F86" s="63"/>
      <c r="G86" s="63"/>
      <c r="H86" s="80"/>
      <c r="I86" s="80"/>
      <c r="J86" s="80"/>
      <c r="K86" s="80"/>
      <c r="L86" s="80"/>
      <c r="M86" s="80"/>
      <c r="N86" s="63"/>
      <c r="O86" s="80"/>
      <c r="P86" s="80"/>
      <c r="Q86" s="80"/>
      <c r="R86" s="63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</row>
    <row r="87" spans="3:35" s="4" customFormat="1" ht="15">
      <c r="C87" s="5"/>
      <c r="F87" s="63"/>
      <c r="G87" s="63"/>
      <c r="H87" s="80"/>
      <c r="I87" s="80"/>
      <c r="J87" s="80"/>
      <c r="K87" s="80"/>
      <c r="L87" s="80"/>
      <c r="M87" s="80"/>
      <c r="N87" s="63"/>
      <c r="O87" s="80"/>
      <c r="P87" s="80"/>
      <c r="Q87" s="80"/>
      <c r="R87" s="63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</row>
    <row r="88" spans="3:35" s="4" customFormat="1" ht="15">
      <c r="C88" s="5"/>
      <c r="F88" s="63"/>
      <c r="G88" s="63"/>
      <c r="H88" s="80"/>
      <c r="I88" s="80"/>
      <c r="J88" s="80"/>
      <c r="K88" s="80"/>
      <c r="L88" s="80"/>
      <c r="M88" s="80"/>
      <c r="N88" s="63"/>
      <c r="O88" s="80"/>
      <c r="P88" s="80"/>
      <c r="Q88" s="80"/>
      <c r="R88" s="63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</row>
    <row r="89" spans="3:35" s="4" customFormat="1" ht="15">
      <c r="C89" s="5"/>
      <c r="F89" s="63"/>
      <c r="G89" s="63"/>
      <c r="H89" s="80"/>
      <c r="I89" s="80"/>
      <c r="J89" s="80"/>
      <c r="K89" s="80"/>
      <c r="L89" s="80"/>
      <c r="M89" s="80"/>
      <c r="N89" s="63"/>
      <c r="O89" s="80"/>
      <c r="P89" s="80"/>
      <c r="Q89" s="80"/>
      <c r="R89" s="63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</row>
    <row r="90" spans="3:35" s="4" customFormat="1" ht="15">
      <c r="C90" s="5"/>
      <c r="F90" s="63"/>
      <c r="G90" s="63"/>
      <c r="H90" s="80"/>
      <c r="I90" s="80"/>
      <c r="J90" s="80"/>
      <c r="K90" s="80"/>
      <c r="L90" s="80"/>
      <c r="M90" s="80"/>
      <c r="N90" s="63"/>
      <c r="O90" s="80"/>
      <c r="P90" s="80"/>
      <c r="Q90" s="80"/>
      <c r="R90" s="63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</row>
    <row r="91" spans="3:35" s="4" customFormat="1" ht="15">
      <c r="C91" s="5"/>
      <c r="F91" s="63"/>
      <c r="G91" s="63"/>
      <c r="H91" s="80"/>
      <c r="I91" s="80"/>
      <c r="J91" s="80"/>
      <c r="K91" s="80"/>
      <c r="L91" s="80"/>
      <c r="M91" s="80"/>
      <c r="N91" s="63"/>
      <c r="O91" s="80"/>
      <c r="P91" s="80"/>
      <c r="Q91" s="80"/>
      <c r="R91" s="63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</row>
    <row r="92" spans="3:35" s="4" customFormat="1" ht="15">
      <c r="C92" s="5"/>
      <c r="F92" s="63"/>
      <c r="G92" s="63"/>
      <c r="H92" s="80"/>
      <c r="I92" s="80"/>
      <c r="J92" s="80"/>
      <c r="K92" s="80"/>
      <c r="L92" s="80"/>
      <c r="M92" s="80"/>
      <c r="N92" s="63"/>
      <c r="O92" s="80"/>
      <c r="P92" s="80"/>
      <c r="Q92" s="80"/>
      <c r="R92" s="63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</row>
    <row r="93" spans="3:35" s="4" customFormat="1" ht="15">
      <c r="C93" s="5"/>
      <c r="F93" s="63"/>
      <c r="G93" s="63"/>
      <c r="H93" s="80"/>
      <c r="I93" s="80"/>
      <c r="J93" s="80"/>
      <c r="K93" s="80"/>
      <c r="L93" s="80"/>
      <c r="M93" s="80"/>
      <c r="N93" s="63"/>
      <c r="O93" s="80"/>
      <c r="P93" s="80"/>
      <c r="Q93" s="80"/>
      <c r="R93" s="63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</row>
    <row r="94" spans="3:35" s="4" customFormat="1" ht="15">
      <c r="C94" s="5"/>
      <c r="F94" s="63"/>
      <c r="G94" s="63"/>
      <c r="H94" s="80"/>
      <c r="I94" s="80"/>
      <c r="J94" s="80"/>
      <c r="K94" s="80"/>
      <c r="L94" s="80"/>
      <c r="M94" s="80"/>
      <c r="N94" s="63"/>
      <c r="O94" s="80"/>
      <c r="P94" s="80"/>
      <c r="Q94" s="80"/>
      <c r="R94" s="63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3:35" s="4" customFormat="1" ht="15">
      <c r="C95" s="5"/>
      <c r="F95" s="63"/>
      <c r="G95" s="63"/>
      <c r="H95" s="80"/>
      <c r="I95" s="80"/>
      <c r="J95" s="80"/>
      <c r="K95" s="80"/>
      <c r="L95" s="80"/>
      <c r="M95" s="80"/>
      <c r="N95" s="63"/>
      <c r="O95" s="80"/>
      <c r="P95" s="80"/>
      <c r="Q95" s="80"/>
      <c r="R95" s="63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</row>
    <row r="96" spans="3:35" s="4" customFormat="1" ht="15">
      <c r="C96" s="5"/>
      <c r="F96" s="63"/>
      <c r="G96" s="63"/>
      <c r="H96" s="80"/>
      <c r="I96" s="80"/>
      <c r="J96" s="80"/>
      <c r="K96" s="80"/>
      <c r="L96" s="80"/>
      <c r="M96" s="80"/>
      <c r="N96" s="63"/>
      <c r="O96" s="80"/>
      <c r="P96" s="80"/>
      <c r="Q96" s="80"/>
      <c r="R96" s="63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</row>
    <row r="97" spans="3:35" s="4" customFormat="1" ht="15">
      <c r="C97" s="5"/>
      <c r="F97" s="63"/>
      <c r="G97" s="63"/>
      <c r="H97" s="80"/>
      <c r="I97" s="80"/>
      <c r="J97" s="80"/>
      <c r="K97" s="80"/>
      <c r="L97" s="80"/>
      <c r="M97" s="80"/>
      <c r="N97" s="63"/>
      <c r="O97" s="80"/>
      <c r="P97" s="80"/>
      <c r="Q97" s="80"/>
      <c r="R97" s="63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</row>
    <row r="98" spans="3:35" s="4" customFormat="1" ht="15">
      <c r="C98" s="5"/>
      <c r="F98" s="63"/>
      <c r="G98" s="63"/>
      <c r="H98" s="80"/>
      <c r="I98" s="80"/>
      <c r="J98" s="80"/>
      <c r="K98" s="80"/>
      <c r="L98" s="80"/>
      <c r="M98" s="80"/>
      <c r="N98" s="63"/>
      <c r="O98" s="80"/>
      <c r="P98" s="80"/>
      <c r="Q98" s="80"/>
      <c r="R98" s="63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</row>
    <row r="99" spans="3:35" s="4" customFormat="1" ht="15">
      <c r="C99" s="5"/>
      <c r="F99" s="63"/>
      <c r="G99" s="63"/>
      <c r="H99" s="80"/>
      <c r="I99" s="80"/>
      <c r="J99" s="80"/>
      <c r="K99" s="80"/>
      <c r="L99" s="80"/>
      <c r="M99" s="80"/>
      <c r="N99" s="63"/>
      <c r="O99" s="80"/>
      <c r="P99" s="80"/>
      <c r="Q99" s="80"/>
      <c r="R99" s="63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</row>
    <row r="100" spans="3:35" s="4" customFormat="1" ht="15">
      <c r="C100" s="5"/>
      <c r="F100" s="63"/>
      <c r="G100" s="63"/>
      <c r="H100" s="80"/>
      <c r="I100" s="80"/>
      <c r="J100" s="80"/>
      <c r="K100" s="80"/>
      <c r="L100" s="80"/>
      <c r="M100" s="80"/>
      <c r="N100" s="63"/>
      <c r="O100" s="80"/>
      <c r="P100" s="80"/>
      <c r="Q100" s="80"/>
      <c r="R100" s="63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</row>
    <row r="101" spans="3:35" s="4" customFormat="1" ht="15">
      <c r="C101" s="5"/>
      <c r="F101" s="63"/>
      <c r="G101" s="63"/>
      <c r="H101" s="80"/>
      <c r="I101" s="80"/>
      <c r="J101" s="80"/>
      <c r="K101" s="80"/>
      <c r="L101" s="80"/>
      <c r="M101" s="80"/>
      <c r="N101" s="63"/>
      <c r="O101" s="80"/>
      <c r="P101" s="80"/>
      <c r="Q101" s="80"/>
      <c r="R101" s="63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</row>
    <row r="102" spans="3:35" s="4" customFormat="1" ht="15">
      <c r="C102" s="5"/>
      <c r="F102" s="63"/>
      <c r="G102" s="63"/>
      <c r="H102" s="80"/>
      <c r="I102" s="80"/>
      <c r="J102" s="80"/>
      <c r="K102" s="80"/>
      <c r="L102" s="80"/>
      <c r="M102" s="80"/>
      <c r="N102" s="63"/>
      <c r="O102" s="80"/>
      <c r="P102" s="80"/>
      <c r="Q102" s="80"/>
      <c r="R102" s="63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</row>
    <row r="103" spans="3:35" s="4" customFormat="1" ht="15">
      <c r="C103" s="5"/>
      <c r="F103" s="63"/>
      <c r="G103" s="63"/>
      <c r="H103" s="80"/>
      <c r="I103" s="80"/>
      <c r="J103" s="80"/>
      <c r="K103" s="80"/>
      <c r="L103" s="80"/>
      <c r="M103" s="80"/>
      <c r="N103" s="63"/>
      <c r="O103" s="80"/>
      <c r="P103" s="80"/>
      <c r="Q103" s="80"/>
      <c r="R103" s="63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</row>
    <row r="104" spans="3:35" s="4" customFormat="1" ht="15">
      <c r="C104" s="5"/>
      <c r="F104" s="63"/>
      <c r="G104" s="63"/>
      <c r="H104" s="80"/>
      <c r="I104" s="80"/>
      <c r="J104" s="80"/>
      <c r="K104" s="80"/>
      <c r="L104" s="80"/>
      <c r="M104" s="80"/>
      <c r="N104" s="63"/>
      <c r="O104" s="80"/>
      <c r="P104" s="80"/>
      <c r="Q104" s="80"/>
      <c r="R104" s="63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</row>
    <row r="105" spans="3:35" s="4" customFormat="1" ht="15">
      <c r="C105" s="5"/>
      <c r="F105" s="63"/>
      <c r="G105" s="63"/>
      <c r="H105" s="80"/>
      <c r="I105" s="80"/>
      <c r="J105" s="80"/>
      <c r="K105" s="80"/>
      <c r="L105" s="80"/>
      <c r="M105" s="80"/>
      <c r="N105" s="63"/>
      <c r="O105" s="80"/>
      <c r="P105" s="80"/>
      <c r="Q105" s="80"/>
      <c r="R105" s="63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</row>
    <row r="106" spans="3:35" s="4" customFormat="1" ht="15">
      <c r="C106" s="5"/>
      <c r="F106" s="63"/>
      <c r="G106" s="63"/>
      <c r="H106" s="80"/>
      <c r="I106" s="80"/>
      <c r="J106" s="80"/>
      <c r="K106" s="80"/>
      <c r="L106" s="80"/>
      <c r="M106" s="80"/>
      <c r="N106" s="63"/>
      <c r="O106" s="80"/>
      <c r="P106" s="80"/>
      <c r="Q106" s="80"/>
      <c r="R106" s="63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</row>
    <row r="107" spans="3:35" s="4" customFormat="1" ht="15">
      <c r="C107" s="5"/>
      <c r="F107" s="63"/>
      <c r="G107" s="63"/>
      <c r="H107" s="80"/>
      <c r="I107" s="80"/>
      <c r="J107" s="80"/>
      <c r="K107" s="80"/>
      <c r="L107" s="80"/>
      <c r="M107" s="80"/>
      <c r="N107" s="63"/>
      <c r="O107" s="80"/>
      <c r="P107" s="80"/>
      <c r="Q107" s="80"/>
      <c r="R107" s="63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</row>
    <row r="108" spans="3:35" s="4" customFormat="1" ht="15">
      <c r="C108" s="5"/>
      <c r="F108" s="63"/>
      <c r="G108" s="63"/>
      <c r="H108" s="80"/>
      <c r="I108" s="80"/>
      <c r="J108" s="80"/>
      <c r="K108" s="80"/>
      <c r="L108" s="80"/>
      <c r="M108" s="80"/>
      <c r="N108" s="63"/>
      <c r="O108" s="80"/>
      <c r="P108" s="80"/>
      <c r="Q108" s="80"/>
      <c r="R108" s="63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</row>
    <row r="109" spans="3:35" s="4" customFormat="1" ht="15">
      <c r="C109" s="5"/>
      <c r="F109" s="63"/>
      <c r="G109" s="63"/>
      <c r="H109" s="80"/>
      <c r="I109" s="80"/>
      <c r="J109" s="80"/>
      <c r="K109" s="80"/>
      <c r="L109" s="80"/>
      <c r="M109" s="80"/>
      <c r="N109" s="63"/>
      <c r="O109" s="80"/>
      <c r="P109" s="80"/>
      <c r="Q109" s="80"/>
      <c r="R109" s="63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</row>
    <row r="110" spans="3:35" s="4" customFormat="1" ht="15">
      <c r="C110" s="5"/>
      <c r="F110" s="63"/>
      <c r="G110" s="63"/>
      <c r="H110" s="80"/>
      <c r="I110" s="80"/>
      <c r="J110" s="80"/>
      <c r="K110" s="80"/>
      <c r="L110" s="80"/>
      <c r="M110" s="80"/>
      <c r="N110" s="63"/>
      <c r="O110" s="80"/>
      <c r="P110" s="80"/>
      <c r="Q110" s="80"/>
      <c r="R110" s="63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</row>
    <row r="111" spans="3:35" s="4" customFormat="1" ht="15">
      <c r="C111" s="5"/>
      <c r="F111" s="63"/>
      <c r="G111" s="63"/>
      <c r="H111" s="80"/>
      <c r="I111" s="80"/>
      <c r="J111" s="80"/>
      <c r="K111" s="80"/>
      <c r="L111" s="80"/>
      <c r="M111" s="80"/>
      <c r="N111" s="63"/>
      <c r="O111" s="80"/>
      <c r="P111" s="80"/>
      <c r="Q111" s="80"/>
      <c r="R111" s="63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</row>
    <row r="112" spans="3:35" s="4" customFormat="1" ht="15">
      <c r="C112" s="5"/>
      <c r="F112" s="63"/>
      <c r="G112" s="63"/>
      <c r="H112" s="80"/>
      <c r="I112" s="80"/>
      <c r="J112" s="80"/>
      <c r="K112" s="80"/>
      <c r="L112" s="80"/>
      <c r="M112" s="80"/>
      <c r="N112" s="63"/>
      <c r="O112" s="80"/>
      <c r="P112" s="80"/>
      <c r="Q112" s="80"/>
      <c r="R112" s="63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</row>
    <row r="113" spans="3:35" s="4" customFormat="1" ht="15">
      <c r="C113" s="5"/>
      <c r="F113" s="63"/>
      <c r="G113" s="63"/>
      <c r="H113" s="80"/>
      <c r="I113" s="80"/>
      <c r="J113" s="80"/>
      <c r="K113" s="80"/>
      <c r="L113" s="80"/>
      <c r="M113" s="80"/>
      <c r="N113" s="63"/>
      <c r="O113" s="80"/>
      <c r="P113" s="80"/>
      <c r="Q113" s="80"/>
      <c r="R113" s="63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</row>
    <row r="114" spans="3:35" s="4" customFormat="1" ht="15">
      <c r="C114" s="5"/>
      <c r="F114" s="63"/>
      <c r="G114" s="63"/>
      <c r="H114" s="80"/>
      <c r="I114" s="80"/>
      <c r="J114" s="80"/>
      <c r="K114" s="80"/>
      <c r="L114" s="80"/>
      <c r="M114" s="80"/>
      <c r="N114" s="63"/>
      <c r="O114" s="80"/>
      <c r="P114" s="80"/>
      <c r="Q114" s="80"/>
      <c r="R114" s="63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</row>
    <row r="115" spans="3:35" s="4" customFormat="1" ht="15">
      <c r="C115" s="5"/>
      <c r="F115" s="63"/>
      <c r="G115" s="63"/>
      <c r="H115" s="80"/>
      <c r="I115" s="80"/>
      <c r="J115" s="80"/>
      <c r="K115" s="80"/>
      <c r="L115" s="80"/>
      <c r="M115" s="80"/>
      <c r="N115" s="63"/>
      <c r="O115" s="80"/>
      <c r="P115" s="80"/>
      <c r="Q115" s="80"/>
      <c r="R115" s="63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</row>
    <row r="116" spans="3:35" s="4" customFormat="1" ht="15">
      <c r="C116" s="5"/>
      <c r="F116" s="63"/>
      <c r="G116" s="63"/>
      <c r="H116" s="80"/>
      <c r="I116" s="80"/>
      <c r="J116" s="80"/>
      <c r="K116" s="80"/>
      <c r="L116" s="80"/>
      <c r="M116" s="80"/>
      <c r="N116" s="63"/>
      <c r="O116" s="80"/>
      <c r="P116" s="80"/>
      <c r="Q116" s="80"/>
      <c r="R116" s="63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</row>
    <row r="117" spans="3:35" s="4" customFormat="1" ht="15">
      <c r="C117" s="5"/>
      <c r="F117" s="63"/>
      <c r="G117" s="63"/>
      <c r="H117" s="80"/>
      <c r="I117" s="80"/>
      <c r="J117" s="80"/>
      <c r="K117" s="80"/>
      <c r="L117" s="80"/>
      <c r="M117" s="80"/>
      <c r="N117" s="63"/>
      <c r="O117" s="80"/>
      <c r="P117" s="80"/>
      <c r="Q117" s="80"/>
      <c r="R117" s="63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</row>
    <row r="118" spans="3:35" s="4" customFormat="1" ht="15">
      <c r="C118" s="5"/>
      <c r="F118" s="63"/>
      <c r="G118" s="63"/>
      <c r="H118" s="80"/>
      <c r="I118" s="80"/>
      <c r="J118" s="80"/>
      <c r="K118" s="80"/>
      <c r="L118" s="80"/>
      <c r="M118" s="80"/>
      <c r="N118" s="63"/>
      <c r="O118" s="80"/>
      <c r="P118" s="80"/>
      <c r="Q118" s="80"/>
      <c r="R118" s="63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</row>
    <row r="119" spans="3:35" s="4" customFormat="1" ht="15">
      <c r="C119" s="5"/>
      <c r="F119" s="63"/>
      <c r="G119" s="63"/>
      <c r="H119" s="80"/>
      <c r="I119" s="80"/>
      <c r="J119" s="80"/>
      <c r="K119" s="80"/>
      <c r="L119" s="80"/>
      <c r="M119" s="80"/>
      <c r="N119" s="63"/>
      <c r="O119" s="80"/>
      <c r="P119" s="80"/>
      <c r="Q119" s="80"/>
      <c r="R119" s="63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</row>
    <row r="120" spans="3:35" s="4" customFormat="1" ht="15">
      <c r="C120" s="5"/>
      <c r="F120" s="63"/>
      <c r="G120" s="63"/>
      <c r="H120" s="80"/>
      <c r="I120" s="80"/>
      <c r="J120" s="80"/>
      <c r="K120" s="80"/>
      <c r="L120" s="80"/>
      <c r="M120" s="80"/>
      <c r="N120" s="63"/>
      <c r="O120" s="80"/>
      <c r="P120" s="80"/>
      <c r="Q120" s="80"/>
      <c r="R120" s="63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</row>
    <row r="121" spans="3:35" s="4" customFormat="1" ht="15">
      <c r="C121" s="5"/>
      <c r="F121" s="63"/>
      <c r="G121" s="63"/>
      <c r="H121" s="80"/>
      <c r="I121" s="80"/>
      <c r="J121" s="80"/>
      <c r="K121" s="80"/>
      <c r="L121" s="80"/>
      <c r="M121" s="80"/>
      <c r="N121" s="63"/>
      <c r="O121" s="80"/>
      <c r="P121" s="80"/>
      <c r="Q121" s="80"/>
      <c r="R121" s="63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</row>
    <row r="122" spans="3:35" s="4" customFormat="1" ht="15">
      <c r="C122" s="5"/>
      <c r="F122" s="63"/>
      <c r="G122" s="63"/>
      <c r="H122" s="80"/>
      <c r="I122" s="80"/>
      <c r="J122" s="80"/>
      <c r="K122" s="80"/>
      <c r="L122" s="80"/>
      <c r="M122" s="80"/>
      <c r="N122" s="63"/>
      <c r="O122" s="80"/>
      <c r="P122" s="80"/>
      <c r="Q122" s="80"/>
      <c r="R122" s="63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</row>
    <row r="123" spans="3:35" s="4" customFormat="1" ht="15">
      <c r="C123" s="5"/>
      <c r="F123" s="63"/>
      <c r="G123" s="63"/>
      <c r="H123" s="80"/>
      <c r="I123" s="80"/>
      <c r="J123" s="80"/>
      <c r="K123" s="80"/>
      <c r="L123" s="80"/>
      <c r="M123" s="80"/>
      <c r="N123" s="63"/>
      <c r="O123" s="80"/>
      <c r="P123" s="80"/>
      <c r="Q123" s="80"/>
      <c r="R123" s="63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</row>
    <row r="124" spans="3:35" s="4" customFormat="1" ht="15">
      <c r="C124" s="5"/>
      <c r="F124" s="63"/>
      <c r="G124" s="63"/>
      <c r="H124" s="80"/>
      <c r="I124" s="80"/>
      <c r="J124" s="80"/>
      <c r="K124" s="80"/>
      <c r="L124" s="80"/>
      <c r="M124" s="80"/>
      <c r="N124" s="63"/>
      <c r="O124" s="80"/>
      <c r="P124" s="80"/>
      <c r="Q124" s="80"/>
      <c r="R124" s="63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</row>
    <row r="125" spans="3:35" s="4" customFormat="1" ht="15">
      <c r="C125" s="5"/>
      <c r="F125" s="63"/>
      <c r="G125" s="63"/>
      <c r="H125" s="80"/>
      <c r="I125" s="80"/>
      <c r="J125" s="80"/>
      <c r="K125" s="80"/>
      <c r="L125" s="80"/>
      <c r="M125" s="80"/>
      <c r="N125" s="63"/>
      <c r="O125" s="80"/>
      <c r="P125" s="80"/>
      <c r="Q125" s="80"/>
      <c r="R125" s="63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</row>
    <row r="126" spans="3:35" s="4" customFormat="1" ht="15">
      <c r="C126" s="5"/>
      <c r="F126" s="63"/>
      <c r="G126" s="63"/>
      <c r="H126" s="80"/>
      <c r="I126" s="80"/>
      <c r="J126" s="80"/>
      <c r="K126" s="80"/>
      <c r="L126" s="80"/>
      <c r="M126" s="80"/>
      <c r="N126" s="63"/>
      <c r="O126" s="80"/>
      <c r="P126" s="80"/>
      <c r="Q126" s="80"/>
      <c r="R126" s="63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</row>
    <row r="127" spans="3:35" s="4" customFormat="1" ht="15">
      <c r="C127" s="5"/>
      <c r="F127" s="63"/>
      <c r="G127" s="63"/>
      <c r="H127" s="80"/>
      <c r="I127" s="80"/>
      <c r="J127" s="80"/>
      <c r="K127" s="80"/>
      <c r="L127" s="80"/>
      <c r="M127" s="80"/>
      <c r="N127" s="63"/>
      <c r="O127" s="80"/>
      <c r="P127" s="80"/>
      <c r="Q127" s="80"/>
      <c r="R127" s="63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</row>
    <row r="128" spans="3:35" s="4" customFormat="1" ht="15">
      <c r="C128" s="5"/>
      <c r="F128" s="63"/>
      <c r="G128" s="63"/>
      <c r="H128" s="80"/>
      <c r="I128" s="80"/>
      <c r="J128" s="80"/>
      <c r="K128" s="80"/>
      <c r="L128" s="80"/>
      <c r="M128" s="80"/>
      <c r="N128" s="63"/>
      <c r="O128" s="80"/>
      <c r="P128" s="80"/>
      <c r="Q128" s="80"/>
      <c r="R128" s="63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</row>
    <row r="129" spans="3:35" s="4" customFormat="1" ht="15">
      <c r="C129" s="5"/>
      <c r="F129" s="63"/>
      <c r="G129" s="63"/>
      <c r="H129" s="80"/>
      <c r="I129" s="80"/>
      <c r="J129" s="80"/>
      <c r="K129" s="80"/>
      <c r="L129" s="80"/>
      <c r="M129" s="80"/>
      <c r="N129" s="63"/>
      <c r="O129" s="80"/>
      <c r="P129" s="80"/>
      <c r="Q129" s="80"/>
      <c r="R129" s="63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</row>
    <row r="130" spans="3:35" s="4" customFormat="1" ht="15">
      <c r="C130" s="5"/>
      <c r="F130" s="63"/>
      <c r="G130" s="63"/>
      <c r="H130" s="80"/>
      <c r="I130" s="80"/>
      <c r="J130" s="80"/>
      <c r="K130" s="80"/>
      <c r="L130" s="80"/>
      <c r="M130" s="80"/>
      <c r="N130" s="63"/>
      <c r="O130" s="80"/>
      <c r="P130" s="80"/>
      <c r="Q130" s="80"/>
      <c r="R130" s="63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</row>
    <row r="131" spans="3:35" s="4" customFormat="1" ht="15">
      <c r="C131" s="5"/>
      <c r="F131" s="63"/>
      <c r="G131" s="63"/>
      <c r="H131" s="80"/>
      <c r="I131" s="80"/>
      <c r="J131" s="80"/>
      <c r="K131" s="80"/>
      <c r="L131" s="80"/>
      <c r="M131" s="80"/>
      <c r="N131" s="63"/>
      <c r="O131" s="80"/>
      <c r="P131" s="80"/>
      <c r="Q131" s="80"/>
      <c r="R131" s="63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</row>
    <row r="132" spans="3:35" s="4" customFormat="1" ht="15">
      <c r="C132" s="5"/>
      <c r="F132" s="63"/>
      <c r="G132" s="63"/>
      <c r="H132" s="80"/>
      <c r="I132" s="80"/>
      <c r="J132" s="80"/>
      <c r="K132" s="80"/>
      <c r="L132" s="80"/>
      <c r="M132" s="80"/>
      <c r="N132" s="63"/>
      <c r="O132" s="80"/>
      <c r="P132" s="80"/>
      <c r="Q132" s="80"/>
      <c r="R132" s="63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</row>
    <row r="133" spans="3:35" s="4" customFormat="1" ht="15">
      <c r="C133" s="5"/>
      <c r="F133" s="63"/>
      <c r="G133" s="63"/>
      <c r="H133" s="80"/>
      <c r="I133" s="80"/>
      <c r="J133" s="80"/>
      <c r="K133" s="80"/>
      <c r="L133" s="80"/>
      <c r="M133" s="80"/>
      <c r="N133" s="63"/>
      <c r="O133" s="80"/>
      <c r="P133" s="80"/>
      <c r="Q133" s="80"/>
      <c r="R133" s="63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</row>
    <row r="134" spans="3:35" s="4" customFormat="1" ht="15">
      <c r="C134" s="5"/>
      <c r="F134" s="63"/>
      <c r="G134" s="63"/>
      <c r="H134" s="80"/>
      <c r="I134" s="80"/>
      <c r="J134" s="80"/>
      <c r="K134" s="80"/>
      <c r="L134" s="80"/>
      <c r="M134" s="80"/>
      <c r="N134" s="63"/>
      <c r="O134" s="80"/>
      <c r="P134" s="80"/>
      <c r="Q134" s="80"/>
      <c r="R134" s="63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</row>
    <row r="135" spans="3:35" s="4" customFormat="1" ht="15">
      <c r="C135" s="5"/>
      <c r="F135" s="63"/>
      <c r="G135" s="63"/>
      <c r="H135" s="80"/>
      <c r="I135" s="80"/>
      <c r="J135" s="80"/>
      <c r="K135" s="80"/>
      <c r="L135" s="80"/>
      <c r="M135" s="80"/>
      <c r="N135" s="63"/>
      <c r="O135" s="80"/>
      <c r="P135" s="80"/>
      <c r="Q135" s="80"/>
      <c r="R135" s="63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</row>
    <row r="136" spans="3:35" s="4" customFormat="1" ht="15">
      <c r="C136" s="5"/>
      <c r="F136" s="63"/>
      <c r="G136" s="63"/>
      <c r="H136" s="80"/>
      <c r="I136" s="80"/>
      <c r="J136" s="80"/>
      <c r="K136" s="80"/>
      <c r="L136" s="80"/>
      <c r="M136" s="80"/>
      <c r="N136" s="63"/>
      <c r="O136" s="80"/>
      <c r="P136" s="80"/>
      <c r="Q136" s="80"/>
      <c r="R136" s="63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</row>
    <row r="137" spans="3:35" s="4" customFormat="1" ht="15">
      <c r="C137" s="5"/>
      <c r="F137" s="63"/>
      <c r="G137" s="63"/>
      <c r="H137" s="80"/>
      <c r="I137" s="80"/>
      <c r="J137" s="80"/>
      <c r="K137" s="80"/>
      <c r="L137" s="80"/>
      <c r="M137" s="80"/>
      <c r="N137" s="63"/>
      <c r="O137" s="80"/>
      <c r="P137" s="80"/>
      <c r="Q137" s="80"/>
      <c r="R137" s="63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</row>
    <row r="138" spans="3:35" s="4" customFormat="1" ht="15">
      <c r="C138" s="5"/>
      <c r="F138" s="63"/>
      <c r="G138" s="63"/>
      <c r="H138" s="80"/>
      <c r="I138" s="80"/>
      <c r="J138" s="80"/>
      <c r="K138" s="80"/>
      <c r="L138" s="80"/>
      <c r="M138" s="80"/>
      <c r="N138" s="63"/>
      <c r="O138" s="80"/>
      <c r="P138" s="80"/>
      <c r="Q138" s="80"/>
      <c r="R138" s="63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</row>
    <row r="139" spans="3:35" s="4" customFormat="1" ht="15">
      <c r="C139" s="5"/>
      <c r="F139" s="63"/>
      <c r="G139" s="63"/>
      <c r="H139" s="80"/>
      <c r="I139" s="80"/>
      <c r="J139" s="80"/>
      <c r="K139" s="80"/>
      <c r="L139" s="80"/>
      <c r="M139" s="80"/>
      <c r="N139" s="63"/>
      <c r="O139" s="80"/>
      <c r="P139" s="80"/>
      <c r="Q139" s="80"/>
      <c r="R139" s="63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</row>
    <row r="140" spans="3:35" s="4" customFormat="1" ht="15">
      <c r="C140" s="5"/>
      <c r="F140" s="63"/>
      <c r="G140" s="63"/>
      <c r="H140" s="80"/>
      <c r="I140" s="80"/>
      <c r="J140" s="80"/>
      <c r="K140" s="80"/>
      <c r="L140" s="80"/>
      <c r="M140" s="80"/>
      <c r="N140" s="63"/>
      <c r="O140" s="80"/>
      <c r="P140" s="80"/>
      <c r="Q140" s="80"/>
      <c r="R140" s="63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</row>
    <row r="141" spans="3:35" s="4" customFormat="1" ht="15">
      <c r="C141" s="5"/>
      <c r="F141" s="63"/>
      <c r="G141" s="63"/>
      <c r="H141" s="80"/>
      <c r="I141" s="80"/>
      <c r="J141" s="80"/>
      <c r="K141" s="80"/>
      <c r="L141" s="80"/>
      <c r="M141" s="80"/>
      <c r="N141" s="63"/>
      <c r="O141" s="80"/>
      <c r="P141" s="80"/>
      <c r="Q141" s="80"/>
      <c r="R141" s="63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</row>
    <row r="142" spans="3:35" s="4" customFormat="1" ht="15">
      <c r="C142" s="5"/>
      <c r="F142" s="63"/>
      <c r="G142" s="63"/>
      <c r="H142" s="80"/>
      <c r="I142" s="80"/>
      <c r="J142" s="80"/>
      <c r="K142" s="80"/>
      <c r="L142" s="80"/>
      <c r="M142" s="80"/>
      <c r="N142" s="63"/>
      <c r="O142" s="80"/>
      <c r="P142" s="80"/>
      <c r="Q142" s="80"/>
      <c r="R142" s="63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</row>
    <row r="143" spans="3:35" s="4" customFormat="1" ht="15">
      <c r="C143" s="5"/>
      <c r="F143" s="63"/>
      <c r="G143" s="63"/>
      <c r="H143" s="80"/>
      <c r="I143" s="80"/>
      <c r="J143" s="80"/>
      <c r="K143" s="80"/>
      <c r="L143" s="80"/>
      <c r="M143" s="80"/>
      <c r="N143" s="63"/>
      <c r="O143" s="80"/>
      <c r="P143" s="80"/>
      <c r="Q143" s="80"/>
      <c r="R143" s="63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</row>
    <row r="144" spans="3:35" s="4" customFormat="1" ht="15">
      <c r="C144" s="5"/>
      <c r="F144" s="63"/>
      <c r="G144" s="63"/>
      <c r="H144" s="80"/>
      <c r="I144" s="80"/>
      <c r="J144" s="80"/>
      <c r="K144" s="80"/>
      <c r="L144" s="80"/>
      <c r="M144" s="80"/>
      <c r="N144" s="63"/>
      <c r="O144" s="80"/>
      <c r="P144" s="80"/>
      <c r="Q144" s="80"/>
      <c r="R144" s="63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</row>
    <row r="145" spans="3:35" s="4" customFormat="1" ht="15">
      <c r="C145" s="5"/>
      <c r="F145" s="63"/>
      <c r="G145" s="63"/>
      <c r="H145" s="80"/>
      <c r="I145" s="80"/>
      <c r="J145" s="80"/>
      <c r="K145" s="80"/>
      <c r="L145" s="80"/>
      <c r="M145" s="80"/>
      <c r="N145" s="63"/>
      <c r="O145" s="80"/>
      <c r="P145" s="80"/>
      <c r="Q145" s="80"/>
      <c r="R145" s="63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</row>
    <row r="146" spans="3:35" s="4" customFormat="1" ht="15">
      <c r="C146" s="5"/>
      <c r="F146" s="63"/>
      <c r="G146" s="63"/>
      <c r="H146" s="80"/>
      <c r="I146" s="80"/>
      <c r="J146" s="80"/>
      <c r="K146" s="80"/>
      <c r="L146" s="80"/>
      <c r="M146" s="80"/>
      <c r="N146" s="63"/>
      <c r="O146" s="80"/>
      <c r="P146" s="80"/>
      <c r="Q146" s="80"/>
      <c r="R146" s="63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</row>
    <row r="147" spans="3:35" s="4" customFormat="1" ht="15">
      <c r="C147" s="5"/>
      <c r="F147" s="63"/>
      <c r="G147" s="63"/>
      <c r="H147" s="80"/>
      <c r="I147" s="80"/>
      <c r="J147" s="80"/>
      <c r="K147" s="80"/>
      <c r="L147" s="80"/>
      <c r="M147" s="80"/>
      <c r="N147" s="63"/>
      <c r="O147" s="80"/>
      <c r="P147" s="80"/>
      <c r="Q147" s="80"/>
      <c r="R147" s="63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</row>
    <row r="148" spans="3:35" s="4" customFormat="1" ht="15">
      <c r="C148" s="5"/>
      <c r="F148" s="63"/>
      <c r="G148" s="63"/>
      <c r="H148" s="80"/>
      <c r="I148" s="80"/>
      <c r="J148" s="80"/>
      <c r="K148" s="80"/>
      <c r="L148" s="80"/>
      <c r="M148" s="80"/>
      <c r="N148" s="63"/>
      <c r="O148" s="80"/>
      <c r="P148" s="80"/>
      <c r="Q148" s="80"/>
      <c r="R148" s="63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</row>
  </sheetData>
  <sheetProtection password="C6B4" sheet="1" formatCells="0" formatColumns="0" formatRows="0" insertColumns="0" insertRows="0" insertHyperlinks="0" deleteColumns="0" deleteRows="0" sort="0" autoFilter="0" pivotTables="0"/>
  <mergeCells count="5">
    <mergeCell ref="A4:B4"/>
    <mergeCell ref="N9:P9"/>
    <mergeCell ref="R9:T9"/>
    <mergeCell ref="N8:P8"/>
    <mergeCell ref="R8:T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workbookViewId="0" topLeftCell="A1">
      <selection activeCell="G9" sqref="G9"/>
    </sheetView>
  </sheetViews>
  <sheetFormatPr defaultColWidth="9.140625" defaultRowHeight="12.75"/>
  <cols>
    <col min="1" max="1" width="34.00390625" style="0" customWidth="1"/>
    <col min="3" max="3" width="16.8515625" style="0" customWidth="1"/>
    <col min="4" max="4" width="17.57421875" style="0" customWidth="1"/>
    <col min="5" max="5" width="2.8515625" style="0" customWidth="1"/>
    <col min="6" max="6" width="13.8515625" style="78" bestFit="1" customWidth="1"/>
    <col min="7" max="7" width="11.00390625" style="78" bestFit="1" customWidth="1"/>
    <col min="8" max="8" width="13.8515625" style="78" bestFit="1" customWidth="1"/>
    <col min="9" max="9" width="11.00390625" style="78" bestFit="1" customWidth="1"/>
    <col min="10" max="10" width="2.140625" style="78" customWidth="1"/>
    <col min="11" max="11" width="14.8515625" style="78" bestFit="1" customWidth="1"/>
    <col min="12" max="12" width="12.28125" style="78" bestFit="1" customWidth="1"/>
    <col min="13" max="24" width="9.140625" style="78" customWidth="1"/>
  </cols>
  <sheetData>
    <row r="1" ht="22.5">
      <c r="A1" s="1" t="s">
        <v>0</v>
      </c>
    </row>
    <row r="3" ht="18.75">
      <c r="A3" s="90" t="s">
        <v>39</v>
      </c>
    </row>
    <row r="4" spans="1:24" s="4" customFormat="1" ht="15">
      <c r="A4" s="128" t="s">
        <v>4</v>
      </c>
      <c r="B4" s="128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6:24" s="4" customFormat="1" ht="15"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</row>
    <row r="6" spans="1:24" s="4" customFormat="1" ht="15">
      <c r="A6" s="41"/>
      <c r="B6" s="92"/>
      <c r="C6" s="42"/>
      <c r="D6" s="42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</row>
    <row r="7" spans="1:24" s="4" customFormat="1" ht="29.25">
      <c r="A7" s="41"/>
      <c r="B7" s="92" t="s">
        <v>5</v>
      </c>
      <c r="C7" s="8" t="s">
        <v>40</v>
      </c>
      <c r="D7" s="8" t="s">
        <v>41</v>
      </c>
      <c r="F7" s="63"/>
      <c r="G7" s="63"/>
      <c r="H7" s="63"/>
      <c r="I7" s="63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</row>
    <row r="8" spans="1:24" s="4" customFormat="1" ht="15">
      <c r="A8" s="43"/>
      <c r="B8" s="44"/>
      <c r="C8" s="56"/>
      <c r="D8" s="45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</row>
    <row r="9" spans="1:24" s="4" customFormat="1" ht="15">
      <c r="A9" s="4" t="s">
        <v>42</v>
      </c>
      <c r="B9" s="18">
        <v>19</v>
      </c>
      <c r="C9" s="47">
        <v>4778242788</v>
      </c>
      <c r="D9" s="47">
        <v>4103437101</v>
      </c>
      <c r="F9" s="63"/>
      <c r="G9" s="63"/>
      <c r="H9" s="63"/>
      <c r="I9" s="63"/>
      <c r="J9" s="63"/>
      <c r="K9" s="93"/>
      <c r="L9" s="63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</row>
    <row r="10" spans="1:24" s="4" customFormat="1" ht="15">
      <c r="A10" s="46"/>
      <c r="B10" s="18"/>
      <c r="C10" s="47"/>
      <c r="D10" s="47"/>
      <c r="F10" s="63"/>
      <c r="G10" s="63"/>
      <c r="H10" s="63"/>
      <c r="I10" s="63"/>
      <c r="J10" s="63"/>
      <c r="K10" s="93"/>
      <c r="L10" s="63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s="4" customFormat="1" ht="15">
      <c r="A11" s="62" t="s">
        <v>43</v>
      </c>
      <c r="B11" s="18">
        <v>20</v>
      </c>
      <c r="C11" s="47">
        <v>-526161177</v>
      </c>
      <c r="D11" s="47">
        <v>-517437187</v>
      </c>
      <c r="F11" s="63"/>
      <c r="G11" s="63"/>
      <c r="H11" s="63"/>
      <c r="I11" s="63"/>
      <c r="J11" s="63"/>
      <c r="K11" s="93"/>
      <c r="L11" s="63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</row>
    <row r="12" spans="1:24" s="4" customFormat="1" ht="30">
      <c r="A12" s="62" t="s">
        <v>44</v>
      </c>
      <c r="B12" s="18">
        <v>15</v>
      </c>
      <c r="C12" s="47">
        <v>-54805361</v>
      </c>
      <c r="D12" s="47">
        <v>-44261032</v>
      </c>
      <c r="F12" s="63"/>
      <c r="G12" s="63"/>
      <c r="H12" s="63"/>
      <c r="I12" s="63"/>
      <c r="J12" s="63"/>
      <c r="K12" s="93"/>
      <c r="L12" s="63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</row>
    <row r="13" spans="1:24" s="4" customFormat="1" ht="15">
      <c r="A13" s="62" t="s">
        <v>45</v>
      </c>
      <c r="B13" s="18">
        <v>6</v>
      </c>
      <c r="C13" s="47">
        <v>-138326791</v>
      </c>
      <c r="D13" s="47">
        <v>-146778117</v>
      </c>
      <c r="F13" s="63"/>
      <c r="G13" s="63"/>
      <c r="H13" s="63"/>
      <c r="I13" s="63"/>
      <c r="J13" s="63"/>
      <c r="K13" s="93"/>
      <c r="L13" s="63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</row>
    <row r="14" spans="1:24" s="4" customFormat="1" ht="15">
      <c r="A14" s="62" t="s">
        <v>46</v>
      </c>
      <c r="B14" s="18">
        <v>7</v>
      </c>
      <c r="C14" s="47">
        <v>-524817684</v>
      </c>
      <c r="D14" s="47">
        <v>-510618681</v>
      </c>
      <c r="F14" s="63"/>
      <c r="G14" s="63"/>
      <c r="H14" s="63"/>
      <c r="I14" s="63"/>
      <c r="J14" s="63"/>
      <c r="K14" s="93"/>
      <c r="L14" s="63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</row>
    <row r="15" spans="1:24" s="4" customFormat="1" ht="15">
      <c r="A15" s="62" t="s">
        <v>47</v>
      </c>
      <c r="B15" s="18">
        <v>16</v>
      </c>
      <c r="C15" s="47">
        <v>-447306981</v>
      </c>
      <c r="D15" s="47">
        <v>-365832292</v>
      </c>
      <c r="F15" s="63"/>
      <c r="G15" s="63"/>
      <c r="H15" s="63"/>
      <c r="I15" s="63"/>
      <c r="J15" s="63"/>
      <c r="K15" s="93"/>
      <c r="L15" s="63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</row>
    <row r="16" spans="1:24" s="4" customFormat="1" ht="16.5" customHeight="1">
      <c r="A16" s="62" t="s">
        <v>48</v>
      </c>
      <c r="B16" s="18">
        <v>21</v>
      </c>
      <c r="C16" s="48">
        <v>-974657970</v>
      </c>
      <c r="D16" s="48">
        <v>-834551307</v>
      </c>
      <c r="F16" s="63"/>
      <c r="G16" s="63"/>
      <c r="H16" s="63"/>
      <c r="I16" s="63"/>
      <c r="J16" s="63"/>
      <c r="K16" s="93"/>
      <c r="L16" s="63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</row>
    <row r="17" spans="1:24" s="4" customFormat="1" ht="15.75" thickBot="1">
      <c r="A17" s="62" t="s">
        <v>49</v>
      </c>
      <c r="B17" s="18">
        <v>22</v>
      </c>
      <c r="C17" s="49">
        <v>-399845479</v>
      </c>
      <c r="D17" s="49">
        <v>-284218614</v>
      </c>
      <c r="F17" s="63"/>
      <c r="G17" s="63"/>
      <c r="H17" s="63"/>
      <c r="I17" s="63"/>
      <c r="J17" s="63"/>
      <c r="K17" s="93"/>
      <c r="L17" s="63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</row>
    <row r="18" spans="1:24" s="4" customFormat="1" ht="15">
      <c r="A18" s="46"/>
      <c r="B18" s="8"/>
      <c r="C18" s="50"/>
      <c r="D18" s="50"/>
      <c r="F18" s="63"/>
      <c r="G18" s="63"/>
      <c r="H18" s="63"/>
      <c r="I18" s="63"/>
      <c r="J18" s="63"/>
      <c r="K18" s="63"/>
      <c r="L18" s="63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</row>
    <row r="19" spans="1:24" s="4" customFormat="1" ht="15">
      <c r="A19" s="56" t="s">
        <v>50</v>
      </c>
      <c r="B19" s="8"/>
      <c r="C19" s="51">
        <f>SUM(C9:C17)</f>
        <v>1712321345</v>
      </c>
      <c r="D19" s="51">
        <f>SUM(D9:D17)</f>
        <v>1399739871</v>
      </c>
      <c r="F19" s="63"/>
      <c r="G19" s="63"/>
      <c r="H19" s="63"/>
      <c r="I19" s="63"/>
      <c r="J19" s="63"/>
      <c r="K19" s="93"/>
      <c r="L19" s="63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</row>
    <row r="20" spans="1:24" s="4" customFormat="1" ht="15">
      <c r="A20" s="46"/>
      <c r="B20" s="8"/>
      <c r="C20" s="47"/>
      <c r="D20" s="47"/>
      <c r="F20" s="63"/>
      <c r="G20" s="63"/>
      <c r="H20" s="63"/>
      <c r="I20" s="63"/>
      <c r="J20" s="63"/>
      <c r="K20" s="63"/>
      <c r="L20" s="63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</row>
    <row r="21" spans="1:24" s="4" customFormat="1" ht="15.75" thickBot="1">
      <c r="A21" s="4" t="s">
        <v>51</v>
      </c>
      <c r="B21" s="18">
        <v>23</v>
      </c>
      <c r="C21" s="49">
        <v>-221298076</v>
      </c>
      <c r="D21" s="49">
        <v>-180298898</v>
      </c>
      <c r="F21" s="63"/>
      <c r="G21" s="63"/>
      <c r="H21" s="63"/>
      <c r="I21" s="63"/>
      <c r="J21" s="63"/>
      <c r="K21" s="89"/>
      <c r="L21" s="63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</row>
    <row r="22" spans="1:24" s="4" customFormat="1" ht="15">
      <c r="A22" s="46"/>
      <c r="B22" s="8"/>
      <c r="C22" s="47"/>
      <c r="D22" s="47"/>
      <c r="F22" s="63"/>
      <c r="G22" s="63"/>
      <c r="H22" s="63"/>
      <c r="I22" s="63"/>
      <c r="J22" s="63"/>
      <c r="K22" s="63"/>
      <c r="L22" s="63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</row>
    <row r="23" spans="1:24" s="4" customFormat="1" ht="15.75" thickBot="1">
      <c r="A23" s="56" t="s">
        <v>52</v>
      </c>
      <c r="B23" s="44"/>
      <c r="C23" s="52">
        <f>C19+C21</f>
        <v>1491023269</v>
      </c>
      <c r="D23" s="52">
        <f>D19+D21</f>
        <v>1219440973</v>
      </c>
      <c r="F23" s="63"/>
      <c r="G23" s="63"/>
      <c r="H23" s="63"/>
      <c r="I23" s="63"/>
      <c r="J23" s="63"/>
      <c r="K23" s="94"/>
      <c r="L23" s="63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</row>
    <row r="24" spans="1:24" s="4" customFormat="1" ht="15.75" thickTop="1">
      <c r="A24" s="53"/>
      <c r="C24" s="54"/>
      <c r="D24" s="54"/>
      <c r="F24" s="63"/>
      <c r="G24" s="63"/>
      <c r="H24" s="63"/>
      <c r="I24" s="63"/>
      <c r="J24" s="63"/>
      <c r="K24" s="63"/>
      <c r="L24" s="63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</row>
    <row r="25" spans="1:24" s="4" customFormat="1" ht="15">
      <c r="A25" s="56" t="s">
        <v>53</v>
      </c>
      <c r="C25" s="54"/>
      <c r="D25" s="54"/>
      <c r="F25" s="63"/>
      <c r="G25" s="63"/>
      <c r="H25" s="63"/>
      <c r="I25" s="63"/>
      <c r="J25" s="63"/>
      <c r="K25" s="63"/>
      <c r="L25" s="63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</row>
    <row r="26" spans="1:24" s="4" customFormat="1" ht="33" customHeight="1">
      <c r="A26" s="55" t="s">
        <v>54</v>
      </c>
      <c r="C26" s="54">
        <v>-45097430</v>
      </c>
      <c r="D26" s="54">
        <v>-24759452</v>
      </c>
      <c r="F26" s="63"/>
      <c r="G26" s="63"/>
      <c r="H26" s="63"/>
      <c r="I26" s="63"/>
      <c r="J26" s="63"/>
      <c r="K26" s="63"/>
      <c r="L26" s="63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</row>
    <row r="27" spans="3:24" s="4" customFormat="1" ht="15">
      <c r="C27" s="54"/>
      <c r="D27" s="54"/>
      <c r="F27" s="63"/>
      <c r="G27" s="63"/>
      <c r="H27" s="63"/>
      <c r="I27" s="63"/>
      <c r="J27" s="63"/>
      <c r="K27" s="63"/>
      <c r="L27" s="63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</row>
    <row r="28" spans="1:24" s="4" customFormat="1" ht="15">
      <c r="A28" s="56" t="s">
        <v>55</v>
      </c>
      <c r="C28" s="57">
        <f>SUM(C23:C26)</f>
        <v>1445925839</v>
      </c>
      <c r="D28" s="57">
        <f>SUM(D23:D26)</f>
        <v>1194681521</v>
      </c>
      <c r="F28" s="63"/>
      <c r="G28" s="63"/>
      <c r="H28" s="63"/>
      <c r="I28" s="63"/>
      <c r="J28" s="63"/>
      <c r="K28" s="63"/>
      <c r="L28" s="63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</row>
    <row r="29" spans="6:24" s="4" customFormat="1" ht="15">
      <c r="F29" s="63"/>
      <c r="G29" s="63"/>
      <c r="H29" s="63"/>
      <c r="I29" s="63"/>
      <c r="J29" s="63"/>
      <c r="K29" s="63"/>
      <c r="L29" s="63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</row>
    <row r="30" spans="6:24" s="4" customFormat="1" ht="15">
      <c r="F30" s="63"/>
      <c r="G30" s="30"/>
      <c r="H30" s="63"/>
      <c r="I30" s="63"/>
      <c r="J30" s="63"/>
      <c r="K30" s="63"/>
      <c r="L30" s="63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</row>
    <row r="31" spans="3:24" s="4" customFormat="1" ht="15">
      <c r="C31" s="54"/>
      <c r="D31" s="54"/>
      <c r="F31" s="80"/>
      <c r="G31" s="82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</row>
    <row r="32" spans="3:24" s="4" customFormat="1" ht="15">
      <c r="C32" s="2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</row>
    <row r="33" spans="3:24" s="4" customFormat="1" ht="15">
      <c r="C33" s="2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</row>
    <row r="34" spans="3:24" s="4" customFormat="1" ht="15">
      <c r="C34" s="6"/>
      <c r="D34" s="2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</row>
    <row r="35" spans="3:24" s="4" customFormat="1" ht="15">
      <c r="C35" s="2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</row>
    <row r="36" spans="6:24" s="4" customFormat="1" ht="15"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</row>
    <row r="37" spans="3:24" s="4" customFormat="1" ht="15">
      <c r="C37" s="2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</row>
    <row r="38" spans="6:24" s="4" customFormat="1" ht="15"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</row>
    <row r="39" spans="6:24" s="4" customFormat="1" ht="15"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6:24" s="4" customFormat="1" ht="15"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</row>
    <row r="41" spans="6:24" s="4" customFormat="1" ht="15"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</row>
    <row r="42" spans="6:24" s="4" customFormat="1" ht="15"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</row>
    <row r="43" spans="6:24" s="4" customFormat="1" ht="15"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</row>
    <row r="44" spans="6:24" s="4" customFormat="1" ht="15"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</row>
    <row r="45" spans="6:24" s="4" customFormat="1" ht="15"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</row>
    <row r="46" spans="6:24" s="4" customFormat="1" ht="15"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</row>
    <row r="47" spans="6:24" s="4" customFormat="1" ht="15"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</row>
    <row r="48" spans="6:24" s="4" customFormat="1" ht="15"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</row>
    <row r="49" spans="6:24" s="4" customFormat="1" ht="15"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</row>
    <row r="50" spans="6:24" s="4" customFormat="1" ht="15"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</row>
    <row r="51" spans="6:24" s="4" customFormat="1" ht="15"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</row>
    <row r="52" spans="6:24" s="4" customFormat="1" ht="15"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</row>
  </sheetData>
  <sheetProtection password="C6B4" sheet="1" formatCells="0" formatColumns="0" formatRows="0" insertColumns="0" insertRows="0" insertHyperlinks="0" deleteColumns="0" deleteRows="0" sort="0" autoFilter="0" pivotTables="0"/>
  <mergeCells count="1">
    <mergeCell ref="A4:B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45.28125" style="0" customWidth="1"/>
    <col min="2" max="2" width="15.7109375" style="0" bestFit="1" customWidth="1"/>
    <col min="3" max="4" width="16.421875" style="0" customWidth="1"/>
    <col min="5" max="5" width="16.57421875" style="0" bestFit="1" customWidth="1"/>
    <col min="6" max="6" width="16.57421875" style="109" bestFit="1" customWidth="1"/>
    <col min="7" max="7" width="15.7109375" style="0" bestFit="1" customWidth="1"/>
  </cols>
  <sheetData>
    <row r="1" ht="22.5">
      <c r="A1" s="1" t="s">
        <v>0</v>
      </c>
    </row>
    <row r="3" ht="18.75">
      <c r="A3" s="90" t="s">
        <v>92</v>
      </c>
    </row>
    <row r="4" spans="1:2" ht="15">
      <c r="A4" s="128" t="s">
        <v>4</v>
      </c>
      <c r="B4" s="128"/>
    </row>
    <row r="7" spans="1:7" ht="42.75">
      <c r="A7" s="46"/>
      <c r="B7" s="42" t="s">
        <v>97</v>
      </c>
      <c r="C7" s="42" t="s">
        <v>23</v>
      </c>
      <c r="D7" s="42" t="s">
        <v>98</v>
      </c>
      <c r="E7" s="42" t="s">
        <v>99</v>
      </c>
      <c r="F7" s="110"/>
      <c r="G7" s="111"/>
    </row>
    <row r="8" spans="1:7" ht="14.25">
      <c r="A8" s="102" t="s">
        <v>93</v>
      </c>
      <c r="B8" s="114">
        <v>1161148883</v>
      </c>
      <c r="C8" s="114">
        <v>412349682</v>
      </c>
      <c r="D8" s="114">
        <v>3020677496</v>
      </c>
      <c r="E8" s="114">
        <v>4594176061</v>
      </c>
      <c r="F8" s="110"/>
      <c r="G8" s="112"/>
    </row>
    <row r="9" spans="1:7" ht="15">
      <c r="A9" s="104" t="s">
        <v>94</v>
      </c>
      <c r="B9" s="113"/>
      <c r="C9" s="113"/>
      <c r="D9" s="48">
        <f>ROUND((-'[1]Balance sheet_Lek'!K199),0)</f>
        <v>-1541456000</v>
      </c>
      <c r="E9" s="48">
        <f>SUM(B9:D9)</f>
        <v>-1541456000</v>
      </c>
      <c r="F9" s="110"/>
      <c r="G9" s="111"/>
    </row>
    <row r="10" spans="1:7" ht="15">
      <c r="A10" s="104" t="s">
        <v>52</v>
      </c>
      <c r="B10" s="113">
        <v>0</v>
      </c>
      <c r="C10" s="113">
        <v>0</v>
      </c>
      <c r="D10" s="113">
        <f>ROUND('[1]PL Word temp'!D23,0)</f>
        <v>1219440973</v>
      </c>
      <c r="E10" s="113">
        <f>SUM(B10:D10)</f>
        <v>1219440973</v>
      </c>
      <c r="F10" s="110"/>
      <c r="G10" s="115"/>
    </row>
    <row r="11" spans="1:7" ht="15">
      <c r="A11" s="104" t="s">
        <v>53</v>
      </c>
      <c r="B11" s="113"/>
      <c r="C11" s="113"/>
      <c r="D11" s="113"/>
      <c r="E11" s="113"/>
      <c r="F11" s="110"/>
      <c r="G11" s="111"/>
    </row>
    <row r="12" spans="1:7" ht="30">
      <c r="A12" s="127" t="s">
        <v>54</v>
      </c>
      <c r="B12" s="113">
        <v>0</v>
      </c>
      <c r="C12" s="48">
        <v>-24759452</v>
      </c>
      <c r="D12" s="113">
        <v>0</v>
      </c>
      <c r="E12" s="48">
        <f>SUM(B12:D12)</f>
        <v>-24759452</v>
      </c>
      <c r="F12" s="110"/>
      <c r="G12" s="111"/>
    </row>
    <row r="13" spans="1:7" ht="14.25">
      <c r="A13" s="102" t="s">
        <v>95</v>
      </c>
      <c r="B13" s="114">
        <f>SUM(B8:B12)</f>
        <v>1161148883</v>
      </c>
      <c r="C13" s="114">
        <f>SUM(C8:C12)</f>
        <v>387590230</v>
      </c>
      <c r="D13" s="114">
        <f>SUM(D8:D12)</f>
        <v>2698662469</v>
      </c>
      <c r="E13" s="114">
        <f>SUM(E8:E12)</f>
        <v>4247401582</v>
      </c>
      <c r="F13" s="110"/>
      <c r="G13" s="116"/>
    </row>
    <row r="14" spans="1:7" ht="15">
      <c r="A14" s="104" t="s">
        <v>94</v>
      </c>
      <c r="B14" s="110">
        <v>0</v>
      </c>
      <c r="C14" s="110">
        <v>0</v>
      </c>
      <c r="D14" s="48">
        <v>-1537228000</v>
      </c>
      <c r="E14" s="48">
        <f>SUM(B14:D14)</f>
        <v>-1537228000</v>
      </c>
      <c r="F14" s="110"/>
      <c r="G14" s="111"/>
    </row>
    <row r="15" spans="1:7" ht="15">
      <c r="A15" s="104" t="s">
        <v>52</v>
      </c>
      <c r="B15" s="110">
        <v>0</v>
      </c>
      <c r="C15" s="110">
        <v>0</v>
      </c>
      <c r="D15" s="113">
        <f>ROUND('[1]PL Word temp'!C23,0)</f>
        <v>1491023269</v>
      </c>
      <c r="E15" s="113">
        <f>SUM(B15:D15)</f>
        <v>1491023269</v>
      </c>
      <c r="F15" s="110"/>
      <c r="G15" s="115"/>
    </row>
    <row r="16" spans="1:7" ht="15">
      <c r="A16" s="104" t="s">
        <v>53</v>
      </c>
      <c r="B16" s="110"/>
      <c r="C16" s="110"/>
      <c r="D16" s="110"/>
      <c r="E16" s="110">
        <f>SUM(B16:D16)</f>
        <v>0</v>
      </c>
      <c r="F16" s="110"/>
      <c r="G16" s="111"/>
    </row>
    <row r="17" spans="1:7" ht="30">
      <c r="A17" s="127" t="s">
        <v>54</v>
      </c>
      <c r="B17" s="110">
        <v>0</v>
      </c>
      <c r="C17" s="48">
        <f>ROUND('[1]Balance sheet_Lek'!L343,0)</f>
        <v>-45097430</v>
      </c>
      <c r="D17" s="110">
        <v>0</v>
      </c>
      <c r="E17" s="48">
        <f>SUM(B17:D17)</f>
        <v>-45097430</v>
      </c>
      <c r="F17" s="110"/>
      <c r="G17" s="111"/>
    </row>
    <row r="18" spans="1:7" ht="15.75" thickBot="1">
      <c r="A18" s="102" t="s">
        <v>96</v>
      </c>
      <c r="B18" s="117">
        <f>SUM(B13:B17)</f>
        <v>1161148883</v>
      </c>
      <c r="C18" s="117">
        <f>SUM(C13:C17)</f>
        <v>342492800</v>
      </c>
      <c r="D18" s="117">
        <f>SUM(D13:D17)</f>
        <v>2652457738</v>
      </c>
      <c r="E18" s="117">
        <f>SUM(E13:E17)</f>
        <v>4156099421</v>
      </c>
      <c r="F18" s="110"/>
      <c r="G18" s="116"/>
    </row>
    <row r="19" spans="2:7" ht="15" thickTop="1">
      <c r="B19" s="112"/>
      <c r="C19" s="112"/>
      <c r="D19" s="112"/>
      <c r="E19" s="112"/>
      <c r="F19" s="110"/>
      <c r="G19" s="111"/>
    </row>
    <row r="20" spans="1:7" ht="15">
      <c r="A20" s="111"/>
      <c r="B20" s="111"/>
      <c r="C20" s="118"/>
      <c r="D20" s="119"/>
      <c r="E20" s="120"/>
      <c r="F20" s="110"/>
      <c r="G20" s="111"/>
    </row>
    <row r="21" spans="1:7" ht="15">
      <c r="A21" s="111"/>
      <c r="B21" s="111"/>
      <c r="C21" s="118"/>
      <c r="D21" s="121"/>
      <c r="E21" s="121"/>
      <c r="F21" s="110"/>
      <c r="G21" s="111"/>
    </row>
    <row r="22" spans="1:7" ht="14.25">
      <c r="A22" s="111"/>
      <c r="B22" s="116"/>
      <c r="C22" s="116"/>
      <c r="D22" s="116"/>
      <c r="E22" s="116"/>
      <c r="F22" s="110"/>
      <c r="G22" s="111"/>
    </row>
    <row r="23" spans="3:5" ht="15">
      <c r="C23" s="122"/>
      <c r="D23" s="123"/>
      <c r="E23" s="124"/>
    </row>
    <row r="24" spans="3:5" ht="15">
      <c r="C24" s="122"/>
      <c r="D24" s="125"/>
      <c r="E24" s="124"/>
    </row>
    <row r="25" spans="3:5" ht="14.25">
      <c r="C25" s="122"/>
      <c r="D25" s="126"/>
      <c r="E25" s="126"/>
    </row>
    <row r="26" spans="3:5" ht="12.75">
      <c r="C26" s="122"/>
      <c r="D26" s="122"/>
      <c r="E26" s="122"/>
    </row>
    <row r="27" spans="3:5" ht="12.75">
      <c r="C27" s="122"/>
      <c r="D27" s="122"/>
      <c r="E27" s="122"/>
    </row>
  </sheetData>
  <sheetProtection password="C6B4" sheet="1" formatCells="0" formatColumns="0" formatRows="0" insertColumns="0" insertRows="0" insertHyperlinks="0" deleteColumns="0" deleteRows="0" sort="0" autoFilter="0" pivotTables="0"/>
  <mergeCells count="1">
    <mergeCell ref="A4:B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39"/>
  <sheetViews>
    <sheetView workbookViewId="0" topLeftCell="A1">
      <selection activeCell="I25" sqref="I25"/>
    </sheetView>
  </sheetViews>
  <sheetFormatPr defaultColWidth="9.140625" defaultRowHeight="12.75"/>
  <cols>
    <col min="1" max="1" width="51.7109375" style="0" customWidth="1"/>
    <col min="2" max="2" width="9.00390625" style="105" bestFit="1" customWidth="1"/>
    <col min="3" max="3" width="16.421875" style="0" bestFit="1" customWidth="1"/>
    <col min="4" max="4" width="16.421875" style="0" customWidth="1"/>
    <col min="5" max="5" width="5.00390625" style="0" customWidth="1"/>
    <col min="6" max="6" width="15.7109375" style="78" bestFit="1" customWidth="1"/>
    <col min="7" max="7" width="13.8515625" style="78" bestFit="1" customWidth="1"/>
    <col min="8" max="8" width="5.140625" style="78" customWidth="1"/>
    <col min="9" max="9" width="17.00390625" style="78" bestFit="1" customWidth="1"/>
    <col min="10" max="10" width="13.57421875" style="78" bestFit="1" customWidth="1"/>
    <col min="11" max="11" width="9.140625" style="78" customWidth="1"/>
    <col min="12" max="12" width="14.00390625" style="78" bestFit="1" customWidth="1"/>
    <col min="13" max="23" width="9.140625" style="78" customWidth="1"/>
  </cols>
  <sheetData>
    <row r="1" ht="22.5">
      <c r="A1" s="1" t="s">
        <v>0</v>
      </c>
    </row>
    <row r="3" ht="18.75">
      <c r="A3" s="90" t="s">
        <v>56</v>
      </c>
    </row>
    <row r="4" spans="1:23" s="4" customFormat="1" ht="15">
      <c r="A4" s="128" t="s">
        <v>4</v>
      </c>
      <c r="B4" s="128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2:23" s="4" customFormat="1" ht="15">
      <c r="B5" s="91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</row>
    <row r="6" spans="2:23" s="4" customFormat="1" ht="15">
      <c r="B6" s="91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</row>
    <row r="7" spans="1:23" s="4" customFormat="1" ht="43.5">
      <c r="A7" s="15"/>
      <c r="B7" s="8" t="s">
        <v>5</v>
      </c>
      <c r="C7" s="8" t="s">
        <v>40</v>
      </c>
      <c r="D7" s="8" t="s">
        <v>41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</row>
    <row r="8" spans="1:23" s="4" customFormat="1" ht="15">
      <c r="A8" s="15"/>
      <c r="B8" s="8"/>
      <c r="C8" s="58"/>
      <c r="D8" s="58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</row>
    <row r="9" spans="1:23" s="4" customFormat="1" ht="15">
      <c r="A9" s="3" t="s">
        <v>57</v>
      </c>
      <c r="C9" s="16"/>
      <c r="D9" s="35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3" s="4" customFormat="1" ht="15">
      <c r="A10" s="102" t="s">
        <v>58</v>
      </c>
      <c r="B10" s="29"/>
      <c r="C10" s="60">
        <v>1491023269</v>
      </c>
      <c r="D10" s="60">
        <v>1219440973</v>
      </c>
      <c r="E10" s="54"/>
      <c r="F10" s="95"/>
      <c r="G10" s="96"/>
      <c r="H10" s="96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 s="4" customFormat="1" ht="15">
      <c r="A11" s="103" t="s">
        <v>59</v>
      </c>
      <c r="B11" s="29"/>
      <c r="C11" s="17"/>
      <c r="D11" s="25"/>
      <c r="E11" s="54"/>
      <c r="F11" s="97"/>
      <c r="G11" s="96"/>
      <c r="H11" s="96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 s="4" customFormat="1" ht="15">
      <c r="A12" s="62" t="s">
        <v>60</v>
      </c>
      <c r="B12" s="29" t="s">
        <v>91</v>
      </c>
      <c r="C12" s="54">
        <v>663144475</v>
      </c>
      <c r="D12" s="54">
        <v>657396798</v>
      </c>
      <c r="E12" s="54"/>
      <c r="F12" s="82"/>
      <c r="G12" s="96"/>
      <c r="H12" s="96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s="4" customFormat="1" ht="15">
      <c r="A13" s="62" t="s">
        <v>61</v>
      </c>
      <c r="B13" s="29"/>
      <c r="C13" s="21">
        <v>3368859</v>
      </c>
      <c r="D13" s="21">
        <v>3412465</v>
      </c>
      <c r="E13" s="54"/>
      <c r="F13" s="82"/>
      <c r="G13" s="96"/>
      <c r="H13" s="96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s="4" customFormat="1" ht="15">
      <c r="A14" s="62" t="s">
        <v>51</v>
      </c>
      <c r="B14" s="29">
        <v>23</v>
      </c>
      <c r="C14" s="61">
        <v>221298076</v>
      </c>
      <c r="D14" s="61">
        <v>180298898</v>
      </c>
      <c r="E14" s="54"/>
      <c r="F14" s="82"/>
      <c r="G14" s="96"/>
      <c r="H14" s="96"/>
      <c r="I14" s="80"/>
      <c r="J14" s="81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1:23" s="4" customFormat="1" ht="15">
      <c r="A15" s="62" t="s">
        <v>62</v>
      </c>
      <c r="B15" s="29">
        <v>22</v>
      </c>
      <c r="C15" s="54">
        <v>332384269</v>
      </c>
      <c r="D15" s="54">
        <v>280938769</v>
      </c>
      <c r="E15" s="54"/>
      <c r="F15" s="82"/>
      <c r="G15" s="96"/>
      <c r="H15" s="96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s="4" customFormat="1" ht="15">
      <c r="A16" s="62" t="s">
        <v>63</v>
      </c>
      <c r="B16" s="29">
        <v>22</v>
      </c>
      <c r="C16" s="54">
        <v>-43969292</v>
      </c>
      <c r="D16" s="54">
        <v>-51141419</v>
      </c>
      <c r="E16" s="54"/>
      <c r="F16" s="82"/>
      <c r="G16" s="96"/>
      <c r="H16" s="96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23" s="4" customFormat="1" ht="15">
      <c r="A17" s="62" t="s">
        <v>64</v>
      </c>
      <c r="B17" s="29"/>
      <c r="C17" s="54">
        <v>39782447</v>
      </c>
      <c r="D17" s="54">
        <v>-5935799</v>
      </c>
      <c r="E17" s="54"/>
      <c r="F17" s="82"/>
      <c r="G17" s="96"/>
      <c r="H17" s="96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1:23" s="4" customFormat="1" ht="15">
      <c r="A18" s="62" t="s">
        <v>65</v>
      </c>
      <c r="B18" s="29">
        <v>9</v>
      </c>
      <c r="C18" s="54">
        <v>123558870</v>
      </c>
      <c r="D18" s="54">
        <v>48170378</v>
      </c>
      <c r="E18" s="54"/>
      <c r="F18" s="82"/>
      <c r="G18" s="96"/>
      <c r="H18" s="96"/>
      <c r="I18" s="80"/>
      <c r="J18" s="80"/>
      <c r="K18" s="81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s="4" customFormat="1" ht="15">
      <c r="A19" s="62" t="s">
        <v>44</v>
      </c>
      <c r="B19" s="29">
        <v>15</v>
      </c>
      <c r="C19" s="54">
        <v>54805361</v>
      </c>
      <c r="D19" s="54">
        <v>44261032</v>
      </c>
      <c r="E19" s="54"/>
      <c r="F19" s="82"/>
      <c r="G19" s="96"/>
      <c r="H19" s="96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1:23" s="4" customFormat="1" ht="15">
      <c r="A20" s="15" t="s">
        <v>66</v>
      </c>
      <c r="B20" s="29"/>
      <c r="C20" s="17"/>
      <c r="D20" s="47"/>
      <c r="E20" s="54"/>
      <c r="F20" s="96"/>
      <c r="G20" s="96"/>
      <c r="H20" s="96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s="4" customFormat="1" ht="15">
      <c r="A21" s="62" t="s">
        <v>67</v>
      </c>
      <c r="B21" s="29"/>
      <c r="C21" s="54">
        <v>-601382699</v>
      </c>
      <c r="D21" s="54">
        <v>-571236157</v>
      </c>
      <c r="E21" s="54"/>
      <c r="F21" s="82"/>
      <c r="G21" s="96"/>
      <c r="H21" s="96"/>
      <c r="I21" s="98"/>
      <c r="J21" s="80"/>
      <c r="K21" s="80"/>
      <c r="L21" s="63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s="4" customFormat="1" ht="15">
      <c r="A22" s="17" t="s">
        <v>68</v>
      </c>
      <c r="B22" s="29"/>
      <c r="C22" s="54">
        <v>-87280032</v>
      </c>
      <c r="D22" s="40">
        <v>360473646</v>
      </c>
      <c r="E22" s="54"/>
      <c r="F22" s="82"/>
      <c r="G22" s="96"/>
      <c r="H22" s="96"/>
      <c r="I22" s="80"/>
      <c r="J22" s="80"/>
      <c r="K22" s="80"/>
      <c r="L22" s="63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 s="4" customFormat="1" ht="15">
      <c r="A23" s="17" t="s">
        <v>69</v>
      </c>
      <c r="B23" s="29"/>
      <c r="C23" s="54">
        <v>-375511000</v>
      </c>
      <c r="D23" s="40">
        <v>4873000</v>
      </c>
      <c r="E23" s="54"/>
      <c r="F23" s="82"/>
      <c r="G23" s="96"/>
      <c r="H23" s="96"/>
      <c r="I23" s="80"/>
      <c r="J23" s="80"/>
      <c r="K23" s="80"/>
      <c r="L23" s="63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  <row r="24" spans="1:23" s="4" customFormat="1" ht="15">
      <c r="A24" s="62" t="s">
        <v>70</v>
      </c>
      <c r="B24" s="29"/>
      <c r="C24" s="54">
        <v>-32655666</v>
      </c>
      <c r="D24" s="54">
        <v>-80418006</v>
      </c>
      <c r="E24" s="54"/>
      <c r="F24" s="82"/>
      <c r="G24" s="96"/>
      <c r="H24" s="96"/>
      <c r="I24" s="80"/>
      <c r="J24" s="80"/>
      <c r="K24" s="80"/>
      <c r="L24" s="63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</row>
    <row r="25" spans="1:23" s="4" customFormat="1" ht="15">
      <c r="A25" s="17" t="s">
        <v>71</v>
      </c>
      <c r="B25" s="29"/>
      <c r="C25" s="54">
        <v>11901628</v>
      </c>
      <c r="D25" s="54">
        <v>-13509163</v>
      </c>
      <c r="E25" s="54"/>
      <c r="F25" s="82"/>
      <c r="G25" s="96"/>
      <c r="H25" s="96"/>
      <c r="I25" s="80"/>
      <c r="J25" s="80"/>
      <c r="K25" s="80"/>
      <c r="L25" s="63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</row>
    <row r="26" spans="1:23" s="4" customFormat="1" ht="15">
      <c r="A26" s="17" t="s">
        <v>72</v>
      </c>
      <c r="B26" s="29"/>
      <c r="C26" s="54">
        <v>291474</v>
      </c>
      <c r="D26" s="54">
        <v>-9610</v>
      </c>
      <c r="E26" s="54"/>
      <c r="F26" s="82"/>
      <c r="G26" s="96"/>
      <c r="H26" s="96"/>
      <c r="I26" s="80"/>
      <c r="J26" s="80"/>
      <c r="K26" s="80"/>
      <c r="L26" s="63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</row>
    <row r="27" spans="1:23" s="4" customFormat="1" ht="15">
      <c r="A27" s="62" t="s">
        <v>73</v>
      </c>
      <c r="B27" s="29"/>
      <c r="C27" s="54">
        <v>70980186</v>
      </c>
      <c r="D27" s="54">
        <v>-679298917</v>
      </c>
      <c r="E27" s="54"/>
      <c r="F27" s="82"/>
      <c r="G27" s="96"/>
      <c r="H27" s="96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</row>
    <row r="28" spans="1:23" s="4" customFormat="1" ht="15.75" thickBot="1">
      <c r="A28" s="62" t="s">
        <v>74</v>
      </c>
      <c r="B28" s="29"/>
      <c r="C28" s="65">
        <v>460047664</v>
      </c>
      <c r="D28" s="66">
        <v>399421912</v>
      </c>
      <c r="E28" s="54"/>
      <c r="F28" s="82"/>
      <c r="G28" s="96"/>
      <c r="H28" s="96"/>
      <c r="I28" s="81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</row>
    <row r="29" spans="1:23" s="4" customFormat="1" ht="15">
      <c r="A29" s="92" t="s">
        <v>75</v>
      </c>
      <c r="B29" s="12"/>
      <c r="C29" s="67">
        <f>SUM(C10:C28)</f>
        <v>2331787889</v>
      </c>
      <c r="D29" s="67">
        <f>SUM(D10:D28)</f>
        <v>1797138800</v>
      </c>
      <c r="E29" s="54"/>
      <c r="F29" s="94"/>
      <c r="G29" s="96"/>
      <c r="H29" s="96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</row>
    <row r="30" spans="1:23" s="4" customFormat="1" ht="15">
      <c r="A30" s="104" t="s">
        <v>76</v>
      </c>
      <c r="B30" s="29"/>
      <c r="C30" s="54">
        <v>-266208073</v>
      </c>
      <c r="D30" s="54">
        <v>-183621002</v>
      </c>
      <c r="E30" s="54"/>
      <c r="F30" s="82"/>
      <c r="G30" s="96"/>
      <c r="H30" s="96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</row>
    <row r="31" spans="1:23" s="4" customFormat="1" ht="15.75" thickBot="1">
      <c r="A31" s="104" t="s">
        <v>77</v>
      </c>
      <c r="B31" s="32"/>
      <c r="C31" s="54">
        <v>31732827.382799998</v>
      </c>
      <c r="D31" s="54">
        <v>51141419</v>
      </c>
      <c r="E31" s="54"/>
      <c r="F31" s="82"/>
      <c r="G31" s="96"/>
      <c r="H31" s="96"/>
      <c r="I31" s="99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</row>
    <row r="32" spans="1:23" s="4" customFormat="1" ht="15.75" thickBot="1">
      <c r="A32" s="92" t="s">
        <v>75</v>
      </c>
      <c r="B32" s="12"/>
      <c r="C32" s="68">
        <f>SUM(C29:C31)</f>
        <v>2097312643.3828</v>
      </c>
      <c r="D32" s="69">
        <f>SUM(D29:D31)</f>
        <v>1664659217</v>
      </c>
      <c r="E32" s="54"/>
      <c r="F32" s="94"/>
      <c r="G32" s="96"/>
      <c r="H32" s="96"/>
      <c r="I32" s="89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</row>
    <row r="33" spans="1:23" s="4" customFormat="1" ht="15">
      <c r="A33" s="59"/>
      <c r="B33" s="32"/>
      <c r="C33" s="16"/>
      <c r="D33" s="70"/>
      <c r="E33" s="54"/>
      <c r="F33" s="96"/>
      <c r="G33" s="96"/>
      <c r="H33" s="96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</row>
    <row r="34" spans="1:23" s="4" customFormat="1" ht="15">
      <c r="A34" s="92" t="s">
        <v>78</v>
      </c>
      <c r="B34" s="32"/>
      <c r="C34" s="16"/>
      <c r="D34" s="71"/>
      <c r="E34" s="54"/>
      <c r="F34" s="96"/>
      <c r="G34" s="96"/>
      <c r="H34" s="96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</row>
    <row r="35" spans="1:23" s="4" customFormat="1" ht="15">
      <c r="A35" s="104" t="s">
        <v>79</v>
      </c>
      <c r="B35" s="106"/>
      <c r="C35" s="54">
        <v>-84429225</v>
      </c>
      <c r="D35" s="54">
        <v>-111077391</v>
      </c>
      <c r="E35" s="54"/>
      <c r="F35" s="82"/>
      <c r="G35" s="96"/>
      <c r="H35" s="96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</row>
    <row r="36" spans="1:23" s="4" customFormat="1" ht="15">
      <c r="A36" s="36" t="s">
        <v>80</v>
      </c>
      <c r="B36" s="106"/>
      <c r="C36" s="54">
        <v>-38548222</v>
      </c>
      <c r="D36" s="54">
        <v>-20067236</v>
      </c>
      <c r="E36" s="54"/>
      <c r="F36" s="82"/>
      <c r="G36" s="96"/>
      <c r="H36" s="96"/>
      <c r="I36" s="63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</row>
    <row r="37" spans="1:23" s="4" customFormat="1" ht="15.75" thickBot="1">
      <c r="A37" s="104" t="s">
        <v>81</v>
      </c>
      <c r="B37" s="106"/>
      <c r="C37" s="54">
        <v>-154541326</v>
      </c>
      <c r="D37" s="54">
        <v>-110126359</v>
      </c>
      <c r="E37" s="54"/>
      <c r="F37" s="82"/>
      <c r="G37" s="96"/>
      <c r="H37" s="96"/>
      <c r="I37" s="63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</row>
    <row r="38" spans="1:23" s="4" customFormat="1" ht="15.75" thickBot="1">
      <c r="A38" s="92" t="s">
        <v>82</v>
      </c>
      <c r="B38" s="107"/>
      <c r="C38" s="68">
        <f>SUM(C35:C37)</f>
        <v>-277518773</v>
      </c>
      <c r="D38" s="68">
        <f>SUM(D35:D37)</f>
        <v>-241270986</v>
      </c>
      <c r="E38" s="54"/>
      <c r="F38" s="94"/>
      <c r="G38" s="96"/>
      <c r="H38" s="96"/>
      <c r="I38" s="81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</row>
    <row r="39" spans="1:23" s="4" customFormat="1" ht="15">
      <c r="A39" s="59"/>
      <c r="B39" s="29"/>
      <c r="C39" s="17"/>
      <c r="D39" s="131"/>
      <c r="E39" s="54"/>
      <c r="F39" s="96"/>
      <c r="G39" s="96"/>
      <c r="H39" s="96"/>
      <c r="I39" s="63"/>
      <c r="J39" s="100"/>
      <c r="K39" s="100"/>
      <c r="L39" s="89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</row>
    <row r="40" spans="1:23" s="4" customFormat="1" ht="15">
      <c r="A40" s="92" t="s">
        <v>83</v>
      </c>
      <c r="B40" s="29"/>
      <c r="C40" s="17"/>
      <c r="D40" s="132"/>
      <c r="E40" s="54"/>
      <c r="F40" s="96"/>
      <c r="G40" s="96"/>
      <c r="H40" s="96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</row>
    <row r="41" spans="1:23" s="4" customFormat="1" ht="17.25" customHeight="1">
      <c r="A41" s="17" t="s">
        <v>84</v>
      </c>
      <c r="B41" s="106"/>
      <c r="C41" s="64">
        <v>0</v>
      </c>
      <c r="D41" s="54">
        <v>678026334.44</v>
      </c>
      <c r="E41" s="54"/>
      <c r="F41" s="82"/>
      <c r="G41" s="96"/>
      <c r="H41" s="96"/>
      <c r="I41" s="80"/>
      <c r="J41" s="30"/>
      <c r="K41" s="85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</row>
    <row r="42" spans="1:23" s="4" customFormat="1" ht="15">
      <c r="A42" s="104" t="s">
        <v>85</v>
      </c>
      <c r="B42" s="32"/>
      <c r="C42" s="54">
        <v>-742102000</v>
      </c>
      <c r="D42" s="54">
        <v>-652812946</v>
      </c>
      <c r="E42" s="54"/>
      <c r="F42" s="82"/>
      <c r="G42" s="96"/>
      <c r="H42" s="96"/>
      <c r="I42" s="80"/>
      <c r="J42" s="101"/>
      <c r="K42" s="85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</row>
    <row r="43" spans="1:23" s="4" customFormat="1" ht="15.75" thickBot="1">
      <c r="A43" s="104" t="s">
        <v>86</v>
      </c>
      <c r="B43" s="32"/>
      <c r="C43" s="54">
        <v>-1537228000</v>
      </c>
      <c r="D43" s="54">
        <v>-1541456000</v>
      </c>
      <c r="E43" s="54"/>
      <c r="F43" s="82"/>
      <c r="G43" s="96"/>
      <c r="H43" s="96"/>
      <c r="I43" s="80"/>
      <c r="J43" s="63"/>
      <c r="K43" s="85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</row>
    <row r="44" spans="1:23" s="4" customFormat="1" ht="15.75" thickBot="1">
      <c r="A44" s="92" t="s">
        <v>87</v>
      </c>
      <c r="B44" s="12"/>
      <c r="C44" s="68">
        <f>SUM(C41:C43)</f>
        <v>-2279330000</v>
      </c>
      <c r="D44" s="68">
        <f>SUM(D41:D43)</f>
        <v>-1516242611.56</v>
      </c>
      <c r="E44" s="54"/>
      <c r="F44" s="94"/>
      <c r="G44" s="96"/>
      <c r="H44" s="96"/>
      <c r="I44" s="80"/>
      <c r="J44" s="85"/>
      <c r="K44" s="85"/>
      <c r="L44" s="89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</row>
    <row r="45" spans="1:23" s="4" customFormat="1" ht="15">
      <c r="A45" s="56" t="s">
        <v>88</v>
      </c>
      <c r="B45" s="108"/>
      <c r="C45" s="67">
        <f>C32+C38+C44</f>
        <v>-459536129.6171999</v>
      </c>
      <c r="D45" s="67">
        <f>D32+D38+D44</f>
        <v>-92854380.55999994</v>
      </c>
      <c r="E45" s="54"/>
      <c r="F45" s="94"/>
      <c r="G45" s="96"/>
      <c r="H45" s="96"/>
      <c r="I45" s="63"/>
      <c r="J45" s="80"/>
      <c r="K45" s="80"/>
      <c r="L45" s="89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</row>
    <row r="46" spans="1:23" s="4" customFormat="1" ht="15.75" thickBot="1">
      <c r="A46" s="3" t="s">
        <v>89</v>
      </c>
      <c r="B46" s="108"/>
      <c r="C46" s="72">
        <f>D47</f>
        <v>1772674590.44</v>
      </c>
      <c r="D46" s="72">
        <v>1865528971</v>
      </c>
      <c r="E46" s="54"/>
      <c r="F46" s="99"/>
      <c r="G46" s="96"/>
      <c r="H46" s="96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</row>
    <row r="47" spans="1:23" s="4" customFormat="1" ht="15.75" thickBot="1">
      <c r="A47" s="15" t="s">
        <v>90</v>
      </c>
      <c r="B47" s="108">
        <v>11</v>
      </c>
      <c r="C47" s="73">
        <f>C45+C46</f>
        <v>1313138460.8228002</v>
      </c>
      <c r="D47" s="73">
        <f>D45+D46</f>
        <v>1772674590.44</v>
      </c>
      <c r="E47" s="54"/>
      <c r="F47" s="94"/>
      <c r="G47" s="96"/>
      <c r="H47" s="96"/>
      <c r="I47" s="80"/>
      <c r="J47" s="83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</row>
    <row r="48" spans="2:23" s="4" customFormat="1" ht="15.75" thickTop="1">
      <c r="B48" s="91"/>
      <c r="D48" s="54"/>
      <c r="E48" s="54"/>
      <c r="F48" s="96"/>
      <c r="G48" s="96"/>
      <c r="H48" s="96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</row>
    <row r="49" spans="2:23" s="4" customFormat="1" ht="15">
      <c r="B49" s="91"/>
      <c r="C49" s="6"/>
      <c r="D49" s="54"/>
      <c r="E49" s="54"/>
      <c r="F49" s="96"/>
      <c r="G49" s="96"/>
      <c r="H49" s="96"/>
      <c r="I49" s="80"/>
      <c r="J49" s="85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</row>
    <row r="50" spans="2:23" s="4" customFormat="1" ht="15">
      <c r="B50" s="91"/>
      <c r="D50" s="54"/>
      <c r="E50" s="54"/>
      <c r="F50" s="96"/>
      <c r="G50" s="96"/>
      <c r="H50" s="96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</row>
    <row r="51" spans="2:23" s="4" customFormat="1" ht="15">
      <c r="B51" s="91"/>
      <c r="C51" s="54"/>
      <c r="D51" s="54"/>
      <c r="E51" s="54"/>
      <c r="F51" s="96"/>
      <c r="G51" s="96"/>
      <c r="H51" s="96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</row>
    <row r="52" spans="2:23" s="4" customFormat="1" ht="15">
      <c r="B52" s="91"/>
      <c r="D52" s="54"/>
      <c r="E52" s="54"/>
      <c r="F52" s="96"/>
      <c r="G52" s="96"/>
      <c r="H52" s="96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</row>
    <row r="53" spans="2:23" s="4" customFormat="1" ht="15">
      <c r="B53" s="91"/>
      <c r="C53" s="74"/>
      <c r="D53" s="54"/>
      <c r="E53" s="54"/>
      <c r="F53" s="96"/>
      <c r="G53" s="96"/>
      <c r="H53" s="96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</row>
    <row r="54" spans="2:23" s="4" customFormat="1" ht="15">
      <c r="B54" s="91"/>
      <c r="D54" s="54"/>
      <c r="E54" s="54"/>
      <c r="F54" s="96"/>
      <c r="G54" s="96"/>
      <c r="H54" s="96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</row>
    <row r="55" spans="2:23" s="4" customFormat="1" ht="15">
      <c r="B55" s="91"/>
      <c r="C55" s="6"/>
      <c r="D55" s="54"/>
      <c r="E55" s="54"/>
      <c r="F55" s="96"/>
      <c r="G55" s="96"/>
      <c r="H55" s="96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</row>
    <row r="56" spans="2:23" s="4" customFormat="1" ht="15">
      <c r="B56" s="91"/>
      <c r="C56" s="6"/>
      <c r="D56" s="54"/>
      <c r="E56" s="54"/>
      <c r="F56" s="96"/>
      <c r="G56" s="96"/>
      <c r="H56" s="96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</row>
    <row r="57" spans="2:23" s="4" customFormat="1" ht="15">
      <c r="B57" s="91"/>
      <c r="C57" s="6"/>
      <c r="D57" s="54"/>
      <c r="E57" s="54"/>
      <c r="F57" s="96"/>
      <c r="G57" s="96"/>
      <c r="H57" s="96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</row>
    <row r="58" spans="2:23" s="4" customFormat="1" ht="15">
      <c r="B58" s="91"/>
      <c r="C58" s="6"/>
      <c r="D58" s="54"/>
      <c r="E58" s="54"/>
      <c r="F58" s="96"/>
      <c r="G58" s="96"/>
      <c r="H58" s="96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</row>
    <row r="59" spans="2:23" s="4" customFormat="1" ht="15">
      <c r="B59" s="91"/>
      <c r="D59" s="54"/>
      <c r="E59" s="54"/>
      <c r="F59" s="96"/>
      <c r="G59" s="96"/>
      <c r="H59" s="96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</row>
    <row r="60" spans="2:23" s="4" customFormat="1" ht="15">
      <c r="B60" s="91"/>
      <c r="D60" s="54"/>
      <c r="E60" s="54"/>
      <c r="F60" s="96"/>
      <c r="G60" s="96"/>
      <c r="H60" s="96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</row>
    <row r="61" spans="2:23" s="4" customFormat="1" ht="15">
      <c r="B61" s="91"/>
      <c r="D61" s="54"/>
      <c r="E61" s="54"/>
      <c r="F61" s="96"/>
      <c r="G61" s="96"/>
      <c r="H61" s="96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</row>
    <row r="62" spans="2:23" s="4" customFormat="1" ht="15">
      <c r="B62" s="91"/>
      <c r="D62" s="54"/>
      <c r="E62" s="54"/>
      <c r="F62" s="96"/>
      <c r="G62" s="96"/>
      <c r="H62" s="96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</row>
    <row r="63" spans="2:23" s="4" customFormat="1" ht="15">
      <c r="B63" s="91"/>
      <c r="D63" s="54"/>
      <c r="E63" s="54"/>
      <c r="F63" s="96"/>
      <c r="G63" s="96"/>
      <c r="H63" s="96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</row>
    <row r="64" spans="2:23" s="4" customFormat="1" ht="15">
      <c r="B64" s="91"/>
      <c r="D64" s="54"/>
      <c r="E64" s="54"/>
      <c r="F64" s="96"/>
      <c r="G64" s="96"/>
      <c r="H64" s="96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</row>
    <row r="65" spans="2:23" s="4" customFormat="1" ht="15">
      <c r="B65" s="91"/>
      <c r="D65" s="54"/>
      <c r="E65" s="54"/>
      <c r="F65" s="96"/>
      <c r="G65" s="96"/>
      <c r="H65" s="96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</row>
    <row r="66" spans="2:23" s="4" customFormat="1" ht="15">
      <c r="B66" s="91"/>
      <c r="D66" s="54"/>
      <c r="E66" s="54"/>
      <c r="F66" s="96"/>
      <c r="G66" s="96"/>
      <c r="H66" s="96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</row>
    <row r="67" spans="2:23" s="4" customFormat="1" ht="15">
      <c r="B67" s="91"/>
      <c r="D67" s="54"/>
      <c r="E67" s="54"/>
      <c r="F67" s="96"/>
      <c r="G67" s="96"/>
      <c r="H67" s="96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</row>
    <row r="68" spans="2:23" s="4" customFormat="1" ht="15">
      <c r="B68" s="91"/>
      <c r="D68" s="54"/>
      <c r="E68" s="54"/>
      <c r="F68" s="96"/>
      <c r="G68" s="96"/>
      <c r="H68" s="96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</row>
    <row r="69" spans="2:23" s="4" customFormat="1" ht="15">
      <c r="B69" s="91"/>
      <c r="D69" s="54"/>
      <c r="E69" s="54"/>
      <c r="F69" s="96"/>
      <c r="G69" s="96"/>
      <c r="H69" s="96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</row>
    <row r="70" spans="2:23" s="4" customFormat="1" ht="15">
      <c r="B70" s="91"/>
      <c r="D70" s="54"/>
      <c r="E70" s="54"/>
      <c r="F70" s="96"/>
      <c r="G70" s="96"/>
      <c r="H70" s="96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</row>
    <row r="71" spans="2:23" s="4" customFormat="1" ht="15">
      <c r="B71" s="91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</row>
    <row r="72" spans="2:23" s="4" customFormat="1" ht="15">
      <c r="B72" s="91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</row>
    <row r="73" spans="2:23" s="4" customFormat="1" ht="15">
      <c r="B73" s="91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</row>
    <row r="74" spans="2:23" s="4" customFormat="1" ht="15">
      <c r="B74" s="91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</row>
    <row r="75" spans="2:23" s="4" customFormat="1" ht="15">
      <c r="B75" s="91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</row>
    <row r="76" spans="2:23" s="4" customFormat="1" ht="15">
      <c r="B76" s="91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</row>
    <row r="77" spans="2:23" s="4" customFormat="1" ht="15">
      <c r="B77" s="91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</row>
    <row r="78" spans="2:23" s="4" customFormat="1" ht="15">
      <c r="B78" s="91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</row>
    <row r="79" spans="2:23" s="4" customFormat="1" ht="15">
      <c r="B79" s="91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</row>
    <row r="80" spans="2:23" s="4" customFormat="1" ht="15">
      <c r="B80" s="91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</row>
    <row r="81" spans="2:23" s="4" customFormat="1" ht="15">
      <c r="B81" s="91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</row>
    <row r="82" spans="2:23" s="4" customFormat="1" ht="15">
      <c r="B82" s="91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</row>
    <row r="83" spans="2:23" s="4" customFormat="1" ht="15">
      <c r="B83" s="91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</row>
    <row r="84" spans="2:23" s="4" customFormat="1" ht="15">
      <c r="B84" s="91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</row>
    <row r="85" spans="2:23" s="4" customFormat="1" ht="15">
      <c r="B85" s="91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</row>
    <row r="86" spans="2:23" s="4" customFormat="1" ht="15">
      <c r="B86" s="91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</row>
    <row r="87" spans="2:23" s="4" customFormat="1" ht="15">
      <c r="B87" s="91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</row>
    <row r="88" spans="2:23" s="4" customFormat="1" ht="15">
      <c r="B88" s="91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</row>
    <row r="89" spans="2:23" s="4" customFormat="1" ht="15">
      <c r="B89" s="91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</row>
    <row r="90" spans="2:23" s="4" customFormat="1" ht="15">
      <c r="B90" s="91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</row>
    <row r="91" spans="2:23" s="4" customFormat="1" ht="15">
      <c r="B91" s="91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</row>
    <row r="92" spans="2:23" s="4" customFormat="1" ht="15">
      <c r="B92" s="91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</row>
    <row r="93" spans="2:23" s="4" customFormat="1" ht="15">
      <c r="B93" s="91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</row>
    <row r="94" spans="2:23" s="4" customFormat="1" ht="15">
      <c r="B94" s="91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</row>
    <row r="95" spans="2:23" s="4" customFormat="1" ht="15">
      <c r="B95" s="91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</row>
    <row r="96" spans="2:23" s="4" customFormat="1" ht="15">
      <c r="B96" s="91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</row>
    <row r="97" spans="2:23" s="4" customFormat="1" ht="15">
      <c r="B97" s="91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</row>
    <row r="98" spans="2:23" s="4" customFormat="1" ht="15">
      <c r="B98" s="91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</row>
    <row r="99" spans="2:23" s="4" customFormat="1" ht="15">
      <c r="B99" s="91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</row>
    <row r="100" spans="2:23" s="4" customFormat="1" ht="15">
      <c r="B100" s="91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</row>
    <row r="101" spans="2:23" s="4" customFormat="1" ht="15">
      <c r="B101" s="91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</row>
    <row r="102" spans="2:23" s="4" customFormat="1" ht="15">
      <c r="B102" s="91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</row>
    <row r="103" spans="2:23" s="4" customFormat="1" ht="15">
      <c r="B103" s="91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</row>
    <row r="104" spans="2:23" s="4" customFormat="1" ht="15">
      <c r="B104" s="91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</row>
    <row r="105" spans="2:23" s="4" customFormat="1" ht="15">
      <c r="B105" s="91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</row>
    <row r="106" spans="2:23" s="4" customFormat="1" ht="15">
      <c r="B106" s="91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</row>
    <row r="107" spans="2:23" s="4" customFormat="1" ht="15">
      <c r="B107" s="91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</row>
    <row r="108" spans="2:23" s="4" customFormat="1" ht="15">
      <c r="B108" s="91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</row>
    <row r="109" spans="2:23" s="4" customFormat="1" ht="15">
      <c r="B109" s="91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</row>
    <row r="110" spans="2:23" s="4" customFormat="1" ht="15">
      <c r="B110" s="91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</row>
    <row r="111" spans="2:23" s="4" customFormat="1" ht="15">
      <c r="B111" s="91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</row>
    <row r="112" spans="2:23" s="4" customFormat="1" ht="15">
      <c r="B112" s="91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</row>
    <row r="113" spans="2:23" s="4" customFormat="1" ht="15">
      <c r="B113" s="91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</row>
    <row r="114" spans="2:23" s="4" customFormat="1" ht="15">
      <c r="B114" s="91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</row>
    <row r="115" spans="2:23" s="4" customFormat="1" ht="15">
      <c r="B115" s="91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</row>
    <row r="116" spans="2:23" s="4" customFormat="1" ht="15">
      <c r="B116" s="91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</row>
    <row r="117" spans="2:23" s="4" customFormat="1" ht="15">
      <c r="B117" s="91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</row>
    <row r="118" spans="2:23" s="4" customFormat="1" ht="15">
      <c r="B118" s="91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</row>
    <row r="119" spans="2:23" s="4" customFormat="1" ht="15">
      <c r="B119" s="91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</row>
    <row r="120" spans="2:23" s="4" customFormat="1" ht="15">
      <c r="B120" s="91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</row>
    <row r="121" spans="2:23" s="4" customFormat="1" ht="15">
      <c r="B121" s="91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</row>
    <row r="122" spans="2:23" s="4" customFormat="1" ht="15">
      <c r="B122" s="91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</row>
    <row r="123" spans="2:23" s="4" customFormat="1" ht="15">
      <c r="B123" s="91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</row>
    <row r="124" spans="2:23" s="4" customFormat="1" ht="15">
      <c r="B124" s="91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</row>
    <row r="125" spans="2:23" s="4" customFormat="1" ht="15">
      <c r="B125" s="91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</row>
    <row r="126" spans="2:23" s="4" customFormat="1" ht="15">
      <c r="B126" s="91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</row>
    <row r="127" spans="2:23" s="4" customFormat="1" ht="15">
      <c r="B127" s="91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</row>
    <row r="128" spans="2:23" s="4" customFormat="1" ht="15">
      <c r="B128" s="91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</row>
    <row r="129" spans="2:23" s="4" customFormat="1" ht="15">
      <c r="B129" s="91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</row>
    <row r="130" spans="2:23" s="4" customFormat="1" ht="15">
      <c r="B130" s="91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</row>
    <row r="131" spans="2:23" s="4" customFormat="1" ht="15">
      <c r="B131" s="91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</row>
    <row r="132" spans="2:23" s="4" customFormat="1" ht="15">
      <c r="B132" s="91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</row>
    <row r="133" spans="2:23" s="4" customFormat="1" ht="15">
      <c r="B133" s="91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</row>
    <row r="134" spans="2:23" s="4" customFormat="1" ht="15">
      <c r="B134" s="91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</row>
    <row r="135" spans="2:23" s="4" customFormat="1" ht="15">
      <c r="B135" s="91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</row>
    <row r="136" spans="2:23" s="4" customFormat="1" ht="15">
      <c r="B136" s="91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</row>
    <row r="137" spans="2:23" s="4" customFormat="1" ht="15">
      <c r="B137" s="91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</row>
    <row r="138" spans="2:23" s="4" customFormat="1" ht="15">
      <c r="B138" s="91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</row>
    <row r="139" spans="2:23" s="4" customFormat="1" ht="15">
      <c r="B139" s="91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</row>
  </sheetData>
  <sheetProtection password="C6B4" sheet="1" formatCells="0" formatColumns="0" formatRows="0" insertColumns="0" insertRows="0" insertHyperlinks="0" deleteColumns="0" deleteRows="0" autoFilter="0" pivotTables="0"/>
  <mergeCells count="2">
    <mergeCell ref="D39:D40"/>
    <mergeCell ref="A4:B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bstefani</dc:creator>
  <cp:keywords/>
  <dc:description/>
  <cp:lastModifiedBy>apema</cp:lastModifiedBy>
  <dcterms:created xsi:type="dcterms:W3CDTF">2012-03-29T07:36:29Z</dcterms:created>
  <dcterms:modified xsi:type="dcterms:W3CDTF">2012-03-30T08:36:33Z</dcterms:modified>
  <cp:category/>
  <cp:version/>
  <cp:contentType/>
  <cp:contentStatus/>
</cp:coreProperties>
</file>